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1" activeTab="1"/>
  </bookViews>
  <sheets>
    <sheet name="ANNEXE_1_biefs" sheetId="1" r:id="rId1"/>
    <sheet name="ANNEXE_3_remblais" sheetId="2" r:id="rId2"/>
  </sheets>
  <definedNames/>
  <calcPr fullCalcOnLoad="1"/>
</workbook>
</file>

<file path=xl/sharedStrings.xml><?xml version="1.0" encoding="utf-8"?>
<sst xmlns="http://schemas.openxmlformats.org/spreadsheetml/2006/main" count="217" uniqueCount="58">
  <si>
    <t>X
(Lambert 93)</t>
  </si>
  <si>
    <t>Y
(Lambert 93)</t>
  </si>
  <si>
    <t>PK début</t>
  </si>
  <si>
    <t>PK fin</t>
  </si>
  <si>
    <t>Longueur
(km)</t>
  </si>
  <si>
    <t>Largeur
(m)</t>
  </si>
  <si>
    <t>Rive chemin
 service</t>
  </si>
  <si>
    <r>
      <t>Volume
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</si>
  <si>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NNN</t>
    </r>
    <r>
      <rPr>
        <b/>
        <sz val="6"/>
        <rFont val="Arial"/>
        <family val="2"/>
      </rPr>
      <t xml:space="preserve"> (IGN 69)</t>
    </r>
  </si>
  <si>
    <t>Arrondissement Picardie</t>
  </si>
  <si>
    <t>Début</t>
  </si>
  <si>
    <t>Fin</t>
  </si>
  <si>
    <t>Bief 1 Abbécourt</t>
  </si>
  <si>
    <t>Gauche</t>
  </si>
  <si>
    <t>Bief 2 Guny</t>
  </si>
  <si>
    <t>Bief 3 Crécy</t>
  </si>
  <si>
    <t>Bief 4 Leuilly</t>
  </si>
  <si>
    <t>Bief 5 Vauxaillon</t>
  </si>
  <si>
    <t>Bief 6 Pinon</t>
  </si>
  <si>
    <t>Bief 7 Chaillevois</t>
  </si>
  <si>
    <t>Bief 8 Chavignon</t>
  </si>
  <si>
    <t>Arrondissement Champagne</t>
  </si>
  <si>
    <t>Bief 9-10
(bief de partage)</t>
  </si>
  <si>
    <t>66,20 / 66,60</t>
  </si>
  <si>
    <t>Bief 11 Metz (déblais)</t>
  </si>
  <si>
    <t>Droite / Gauche</t>
  </si>
  <si>
    <t>Bief 12 Moussy-Soupir</t>
  </si>
  <si>
    <t>Bief 13 Verneuil</t>
  </si>
  <si>
    <t>Bief 4 de la Cendrière
(bief de jonction COA/CLA)</t>
  </si>
  <si>
    <t>38,546 CLA</t>
  </si>
  <si>
    <t>52,30 / 52,55</t>
  </si>
  <si>
    <t>18,484 CLA</t>
  </si>
  <si>
    <t>Rigole alimentation</t>
  </si>
  <si>
    <t>/</t>
  </si>
  <si>
    <t>* NNN : niveau normal de navigation</t>
  </si>
  <si>
    <t>Rive</t>
  </si>
  <si>
    <t>Linéaire
(km)</t>
  </si>
  <si>
    <t>Hauteur H
(m)</t>
  </si>
  <si>
    <r>
      <t>Volume V
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</si>
  <si>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Volume V
(million de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</si>
  <si>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H² * √V</t>
  </si>
  <si>
    <t>Classement
ouvrage</t>
  </si>
  <si>
    <t>Classement 
Retenu</t>
  </si>
  <si>
    <t>Écluse 1 Abbécourt</t>
  </si>
  <si>
    <t>droite</t>
  </si>
  <si>
    <t>D</t>
  </si>
  <si>
    <t>C</t>
  </si>
  <si>
    <t>gauche</t>
  </si>
  <si>
    <t>Écluse 2 Guny</t>
  </si>
  <si>
    <t>Écluse 3 Crécy</t>
  </si>
  <si>
    <t>Écluse 4 Leuilly</t>
  </si>
  <si>
    <t>Écluse 5 
Vauxaillon</t>
  </si>
  <si>
    <t>déblais</t>
  </si>
  <si>
    <t>Écluse 9 
Pargny-Filain</t>
  </si>
  <si>
    <t>Écluse 12 
Moussy-Soupir</t>
  </si>
  <si>
    <t>SO</t>
  </si>
  <si>
    <t>Écluse 13
Verneuil</t>
  </si>
  <si>
    <t>* SO : sans objet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</si>
</sst>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#.000"/>
    <numFmt numFmtId="166" formatCode="0"/>
    <numFmt numFmtId="167" formatCode="#,##0.000"/>
    <numFmt numFmtId="168" formatCode="#,###"/>
    <numFmt numFmtId="169" formatCode="#,##0"/>
    <numFmt numFmtId="170" formatCode="#,##0.0"/>
    <numFmt numFmtId="171" formatCode="#,##0.00"/>
    <numFmt numFmtId="172" formatCode="#,###.0"/>
    <numFmt numFmtId="173" formatCode="0.000"/>
    <numFmt numFmtId="174" formatCode="0.00"/>
  </numFmts>
  <fonts count="11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4" fontId="7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4" fontId="0" fillId="0" borderId="0" xfId="0" applyFill="1" applyAlignment="1">
      <alignment/>
    </xf>
    <xf numFmtId="164" fontId="7" fillId="0" borderId="1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vertical="center"/>
    </xf>
    <xf numFmtId="164" fontId="7" fillId="3" borderId="1" xfId="0" applyFont="1" applyFill="1" applyBorder="1" applyAlignment="1">
      <alignment/>
    </xf>
    <xf numFmtId="168" fontId="8" fillId="3" borderId="1" xfId="0" applyNumberFormat="1" applyFont="1" applyFill="1" applyBorder="1" applyAlignment="1">
      <alignment horizontal="center" vertical="center"/>
    </xf>
    <xf numFmtId="169" fontId="8" fillId="3" borderId="1" xfId="0" applyNumberFormat="1" applyFont="1" applyFill="1" applyBorder="1" applyAlignment="1">
      <alignment horizontal="center"/>
    </xf>
    <xf numFmtId="171" fontId="8" fillId="3" borderId="1" xfId="0" applyNumberFormat="1" applyFont="1" applyFill="1" applyBorder="1" applyAlignment="1">
      <alignment horizontal="center"/>
    </xf>
    <xf numFmtId="171" fontId="8" fillId="3" borderId="1" xfId="0" applyNumberFormat="1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/>
    </xf>
    <xf numFmtId="168" fontId="8" fillId="3" borderId="1" xfId="0" applyNumberFormat="1" applyFont="1" applyFill="1" applyBorder="1" applyAlignment="1">
      <alignment horizontal="center"/>
    </xf>
    <xf numFmtId="167" fontId="8" fillId="3" borderId="1" xfId="0" applyNumberFormat="1" applyFont="1" applyFill="1" applyBorder="1" applyAlignment="1">
      <alignment horizontal="center"/>
    </xf>
    <xf numFmtId="172" fontId="7" fillId="3" borderId="1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4" fontId="7" fillId="0" borderId="1" xfId="0" applyFont="1" applyFill="1" applyBorder="1" applyAlignment="1">
      <alignment horizontal="left"/>
    </xf>
    <xf numFmtId="169" fontId="8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left"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10" fillId="3" borderId="1" xfId="0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9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2" borderId="1" xfId="0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8" fontId="8" fillId="0" borderId="1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E23" sqref="E23"/>
    </sheetView>
  </sheetViews>
  <sheetFormatPr defaultColWidth="12.57421875" defaultRowHeight="12.75"/>
  <cols>
    <col min="1" max="1" width="20.7109375" style="0" customWidth="1"/>
    <col min="2" max="5" width="12.28125" style="0" customWidth="1"/>
    <col min="6" max="9" width="11.28125" style="0" customWidth="1"/>
    <col min="10" max="10" width="13.00390625" style="0" customWidth="1"/>
    <col min="11" max="11" width="9.421875" style="0" customWidth="1"/>
    <col min="12" max="12" width="9.00390625" style="0" customWidth="1"/>
    <col min="13" max="16384" width="11.57421875" style="0" customWidth="1"/>
  </cols>
  <sheetData>
    <row r="1" spans="1:12" s="5" customFormat="1" ht="23.25">
      <c r="A1" s="1"/>
      <c r="B1" s="2" t="s">
        <v>0</v>
      </c>
      <c r="C1" s="2" t="s">
        <v>1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7</v>
      </c>
      <c r="L1" s="4" t="s">
        <v>8</v>
      </c>
    </row>
    <row r="2" spans="1:12" s="5" customFormat="1" ht="1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5" customFormat="1" ht="12.75">
      <c r="A3" s="7"/>
      <c r="B3" s="8" t="s">
        <v>10</v>
      </c>
      <c r="C3" s="8"/>
      <c r="D3" s="8" t="s">
        <v>11</v>
      </c>
      <c r="E3" s="8"/>
      <c r="F3" s="9"/>
      <c r="G3" s="9"/>
      <c r="H3" s="10"/>
      <c r="I3" s="7"/>
      <c r="J3" s="7"/>
      <c r="K3" s="7"/>
      <c r="L3" s="7"/>
      <c r="M3"/>
    </row>
    <row r="4" spans="1:12" ht="12.75">
      <c r="A4" s="11" t="s">
        <v>12</v>
      </c>
      <c r="B4" s="12">
        <v>713819</v>
      </c>
      <c r="C4" s="12">
        <v>6943604</v>
      </c>
      <c r="D4" s="12">
        <v>720263</v>
      </c>
      <c r="E4" s="12">
        <v>6934998</v>
      </c>
      <c r="F4" s="13">
        <v>0.157</v>
      </c>
      <c r="G4" s="13">
        <v>11.535</v>
      </c>
      <c r="H4" s="14">
        <f>G4-F4</f>
        <v>11.378</v>
      </c>
      <c r="I4" s="15">
        <v>20</v>
      </c>
      <c r="J4" s="16" t="s">
        <v>13</v>
      </c>
      <c r="K4" s="17">
        <v>591656</v>
      </c>
      <c r="L4" s="16">
        <v>45.49</v>
      </c>
    </row>
    <row r="5" spans="1:12" ht="12.75">
      <c r="A5" s="11" t="s">
        <v>14</v>
      </c>
      <c r="B5" s="12">
        <v>720263</v>
      </c>
      <c r="C5" s="12">
        <v>6934998</v>
      </c>
      <c r="D5" s="12">
        <v>722465</v>
      </c>
      <c r="E5" s="12">
        <v>6933584</v>
      </c>
      <c r="F5" s="13">
        <v>11.535</v>
      </c>
      <c r="G5" s="13">
        <v>14.222</v>
      </c>
      <c r="H5" s="14">
        <f>G5-F5</f>
        <v>2.6870000000000003</v>
      </c>
      <c r="I5" s="15">
        <v>20</v>
      </c>
      <c r="J5" s="16" t="s">
        <v>13</v>
      </c>
      <c r="K5" s="17">
        <v>139724</v>
      </c>
      <c r="L5" s="16">
        <v>47.79</v>
      </c>
    </row>
    <row r="6" spans="1:12" ht="12.75">
      <c r="A6" s="11" t="s">
        <v>15</v>
      </c>
      <c r="B6" s="12">
        <v>722465</v>
      </c>
      <c r="C6" s="12">
        <v>6933584</v>
      </c>
      <c r="D6" s="12">
        <v>725215</v>
      </c>
      <c r="E6" s="12">
        <v>6932718</v>
      </c>
      <c r="F6" s="13">
        <v>14.222</v>
      </c>
      <c r="G6" s="13">
        <v>17.125</v>
      </c>
      <c r="H6" s="14">
        <f>G6-F6</f>
        <v>2.903</v>
      </c>
      <c r="I6" s="15">
        <v>20</v>
      </c>
      <c r="J6" s="16" t="s">
        <v>13</v>
      </c>
      <c r="K6" s="17">
        <v>150956</v>
      </c>
      <c r="L6" s="16">
        <v>50.09</v>
      </c>
    </row>
    <row r="7" spans="1:12" ht="12.75">
      <c r="A7" s="11" t="s">
        <v>16</v>
      </c>
      <c r="B7" s="12">
        <v>725215</v>
      </c>
      <c r="C7" s="12">
        <v>6932718</v>
      </c>
      <c r="D7" s="12">
        <v>729632</v>
      </c>
      <c r="E7" s="12">
        <v>6932873</v>
      </c>
      <c r="F7" s="13">
        <v>17.125</v>
      </c>
      <c r="G7" s="13">
        <v>22.035</v>
      </c>
      <c r="H7" s="14">
        <f>G7-F7</f>
        <v>4.91</v>
      </c>
      <c r="I7" s="15">
        <v>20</v>
      </c>
      <c r="J7" s="16" t="s">
        <v>13</v>
      </c>
      <c r="K7" s="17">
        <v>255320</v>
      </c>
      <c r="L7" s="16">
        <v>52.39</v>
      </c>
    </row>
    <row r="8" spans="1:12" ht="12.75">
      <c r="A8" s="11" t="s">
        <v>17</v>
      </c>
      <c r="B8" s="12">
        <v>729632</v>
      </c>
      <c r="C8" s="12">
        <v>6932873</v>
      </c>
      <c r="D8" s="12">
        <v>733270</v>
      </c>
      <c r="E8" s="12">
        <v>6933477</v>
      </c>
      <c r="F8" s="13">
        <v>22.035</v>
      </c>
      <c r="G8" s="13">
        <v>26.045</v>
      </c>
      <c r="H8" s="14">
        <f>G8-F8</f>
        <v>4.01</v>
      </c>
      <c r="I8" s="15">
        <v>20</v>
      </c>
      <c r="J8" s="16" t="s">
        <v>13</v>
      </c>
      <c r="K8" s="17">
        <v>208520</v>
      </c>
      <c r="L8" s="16">
        <v>54.69</v>
      </c>
    </row>
    <row r="9" spans="1:12" ht="12.75">
      <c r="A9" s="11" t="s">
        <v>18</v>
      </c>
      <c r="B9" s="12">
        <v>733270</v>
      </c>
      <c r="C9" s="12">
        <v>6933477</v>
      </c>
      <c r="D9" s="12">
        <v>738061</v>
      </c>
      <c r="E9" s="12">
        <v>6933326</v>
      </c>
      <c r="F9" s="13">
        <v>26.045</v>
      </c>
      <c r="G9" s="13">
        <v>31.083</v>
      </c>
      <c r="H9" s="14">
        <f>G9-F9</f>
        <v>5.038</v>
      </c>
      <c r="I9" s="15">
        <v>20</v>
      </c>
      <c r="J9" s="16" t="s">
        <v>13</v>
      </c>
      <c r="K9" s="17">
        <v>261976</v>
      </c>
      <c r="L9" s="16">
        <v>56.92</v>
      </c>
    </row>
    <row r="10" spans="1:12" ht="12.75">
      <c r="A10" s="11" t="s">
        <v>19</v>
      </c>
      <c r="B10" s="12">
        <v>738061</v>
      </c>
      <c r="C10" s="12">
        <v>6933326</v>
      </c>
      <c r="D10" s="12">
        <v>739422</v>
      </c>
      <c r="E10" s="12">
        <v>6931343</v>
      </c>
      <c r="F10" s="13">
        <v>31.083</v>
      </c>
      <c r="G10" s="13">
        <v>33.719</v>
      </c>
      <c r="H10" s="14">
        <f>G10-F10</f>
        <v>2.636</v>
      </c>
      <c r="I10" s="15">
        <v>20</v>
      </c>
      <c r="J10" s="16" t="s">
        <v>13</v>
      </c>
      <c r="K10" s="17">
        <v>137072</v>
      </c>
      <c r="L10" s="16">
        <v>60.17</v>
      </c>
    </row>
    <row r="11" spans="1:12" ht="12.75">
      <c r="A11" s="11" t="s">
        <v>20</v>
      </c>
      <c r="B11" s="12">
        <v>739422</v>
      </c>
      <c r="C11" s="12">
        <v>6931343</v>
      </c>
      <c r="D11" s="12">
        <v>739972</v>
      </c>
      <c r="E11" s="12">
        <v>6930127</v>
      </c>
      <c r="F11" s="13">
        <v>33.719</v>
      </c>
      <c r="G11" s="13">
        <v>35.057</v>
      </c>
      <c r="H11" s="14">
        <f>G11-F11</f>
        <v>1.338</v>
      </c>
      <c r="I11" s="15">
        <v>20</v>
      </c>
      <c r="J11" s="16" t="s">
        <v>13</v>
      </c>
      <c r="K11" s="17">
        <v>69576</v>
      </c>
      <c r="L11" s="16">
        <v>63.41</v>
      </c>
    </row>
    <row r="12" spans="1:12" ht="15">
      <c r="A12" s="6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12.75">
      <c r="A13" s="11"/>
      <c r="B13" s="8" t="s">
        <v>10</v>
      </c>
      <c r="C13" s="8"/>
      <c r="D13" s="8" t="s">
        <v>11</v>
      </c>
      <c r="E13" s="8"/>
      <c r="F13" s="16"/>
      <c r="G13" s="16"/>
      <c r="H13" s="18"/>
      <c r="I13" s="16"/>
      <c r="J13" s="18"/>
      <c r="K13" s="18"/>
      <c r="L13" s="18"/>
      <c r="M13" s="19"/>
    </row>
    <row r="14" spans="1:12" s="19" customFormat="1" ht="21.75">
      <c r="A14" s="20" t="s">
        <v>22</v>
      </c>
      <c r="B14" s="12">
        <v>739972</v>
      </c>
      <c r="C14" s="12">
        <v>6930127</v>
      </c>
      <c r="D14" s="12">
        <v>745041</v>
      </c>
      <c r="E14" s="12">
        <v>6925326</v>
      </c>
      <c r="F14" s="21">
        <v>35.057</v>
      </c>
      <c r="G14" s="21">
        <v>42.593</v>
      </c>
      <c r="H14" s="21">
        <f>G14-F14</f>
        <v>7.536</v>
      </c>
      <c r="I14" s="15">
        <v>20</v>
      </c>
      <c r="J14" s="8" t="s">
        <v>13</v>
      </c>
      <c r="K14" s="22">
        <v>377150</v>
      </c>
      <c r="L14" s="23" t="s">
        <v>23</v>
      </c>
    </row>
    <row r="15" spans="1:12" s="19" customFormat="1" ht="12.75">
      <c r="A15" s="20" t="s">
        <v>24</v>
      </c>
      <c r="B15" s="12">
        <v>745041</v>
      </c>
      <c r="C15" s="12">
        <v>6925326</v>
      </c>
      <c r="D15" s="12">
        <v>744930</v>
      </c>
      <c r="E15" s="12">
        <v>6924696</v>
      </c>
      <c r="F15" s="21">
        <v>42.593</v>
      </c>
      <c r="G15" s="21">
        <v>43.254</v>
      </c>
      <c r="H15" s="21">
        <f>G15-F15</f>
        <v>0.660999999999994</v>
      </c>
      <c r="I15" s="15">
        <v>20</v>
      </c>
      <c r="J15" s="16" t="s">
        <v>25</v>
      </c>
      <c r="K15" s="24">
        <v>33711</v>
      </c>
      <c r="L15" s="15">
        <v>63.34</v>
      </c>
    </row>
    <row r="16" spans="1:13" s="19" customFormat="1" ht="12.75">
      <c r="A16" s="20" t="s">
        <v>26</v>
      </c>
      <c r="B16" s="12">
        <v>744930</v>
      </c>
      <c r="C16" s="12">
        <v>6924696</v>
      </c>
      <c r="D16" s="12">
        <v>745160</v>
      </c>
      <c r="E16" s="12">
        <v>6924125</v>
      </c>
      <c r="F16" s="21">
        <v>43.254</v>
      </c>
      <c r="G16" s="21">
        <v>43.91</v>
      </c>
      <c r="H16" s="21">
        <f>G16-F16</f>
        <v>0.655999999999999</v>
      </c>
      <c r="I16" s="15">
        <v>20</v>
      </c>
      <c r="J16" s="16" t="s">
        <v>25</v>
      </c>
      <c r="K16" s="24">
        <v>33456</v>
      </c>
      <c r="L16" s="15">
        <v>59.6</v>
      </c>
      <c r="M16"/>
    </row>
    <row r="17" spans="1:12" ht="12.75">
      <c r="A17" s="11" t="s">
        <v>27</v>
      </c>
      <c r="B17" s="12">
        <v>745160</v>
      </c>
      <c r="C17" s="12">
        <v>6924125</v>
      </c>
      <c r="D17" s="12">
        <v>745767</v>
      </c>
      <c r="E17" s="12">
        <v>6923384</v>
      </c>
      <c r="F17" s="21">
        <v>43.91</v>
      </c>
      <c r="G17" s="21">
        <v>44.8636</v>
      </c>
      <c r="H17" s="21">
        <f>G17-F17</f>
        <v>0.9536000000000021</v>
      </c>
      <c r="I17" s="8">
        <v>20</v>
      </c>
      <c r="J17" s="16" t="s">
        <v>25</v>
      </c>
      <c r="K17" s="25">
        <v>40725</v>
      </c>
      <c r="L17" s="8">
        <v>55.85</v>
      </c>
    </row>
    <row r="18" spans="1:12" ht="12.75" customHeight="1">
      <c r="A18" s="26" t="s">
        <v>28</v>
      </c>
      <c r="B18" s="12">
        <v>745767</v>
      </c>
      <c r="C18" s="12">
        <v>6923384</v>
      </c>
      <c r="D18" s="27">
        <v>747399</v>
      </c>
      <c r="E18" s="27">
        <v>6921181</v>
      </c>
      <c r="F18" s="21">
        <v>44.8636</v>
      </c>
      <c r="G18" s="28" t="s">
        <v>29</v>
      </c>
      <c r="H18" s="21">
        <v>23.022</v>
      </c>
      <c r="I18" s="27">
        <v>20</v>
      </c>
      <c r="J18" s="27" t="s">
        <v>25</v>
      </c>
      <c r="K18" s="29">
        <v>1289232</v>
      </c>
      <c r="L18" s="30" t="s">
        <v>30</v>
      </c>
    </row>
    <row r="19" spans="1:12" ht="12.75">
      <c r="A19" s="26"/>
      <c r="B19" s="12"/>
      <c r="C19" s="12"/>
      <c r="D19" s="27">
        <v>765475</v>
      </c>
      <c r="E19" s="27">
        <v>6922495</v>
      </c>
      <c r="F19" s="21"/>
      <c r="G19" s="28" t="s">
        <v>31</v>
      </c>
      <c r="H19" s="21"/>
      <c r="I19" s="27"/>
      <c r="J19" s="27"/>
      <c r="K19" s="29"/>
      <c r="L19" s="30"/>
    </row>
    <row r="20" spans="1:12" ht="21.75">
      <c r="A20" s="11" t="s">
        <v>32</v>
      </c>
      <c r="B20" s="31">
        <v>745035</v>
      </c>
      <c r="C20" s="31">
        <v>6925414</v>
      </c>
      <c r="D20" s="31">
        <v>746042</v>
      </c>
      <c r="E20" s="31">
        <v>6924135</v>
      </c>
      <c r="F20" s="32" t="s">
        <v>33</v>
      </c>
      <c r="G20" s="32" t="s">
        <v>33</v>
      </c>
      <c r="H20" s="32">
        <v>2.14</v>
      </c>
      <c r="I20" s="8">
        <v>8</v>
      </c>
      <c r="J20" s="8" t="s">
        <v>13</v>
      </c>
      <c r="K20" s="17">
        <v>549837</v>
      </c>
      <c r="L20" s="30" t="s">
        <v>23</v>
      </c>
    </row>
    <row r="21" spans="2:8" ht="12.75">
      <c r="B21" s="19"/>
      <c r="C21" s="19"/>
      <c r="D21" s="19"/>
      <c r="E21" s="19"/>
      <c r="F21" s="19"/>
      <c r="G21" s="19"/>
      <c r="H21" s="19"/>
    </row>
    <row r="22" spans="1:8" ht="12.75">
      <c r="A22" t="s">
        <v>34</v>
      </c>
      <c r="B22" s="19"/>
      <c r="C22" s="19"/>
      <c r="D22" s="19"/>
      <c r="E22" s="19"/>
      <c r="F22" s="19"/>
      <c r="G22" s="19"/>
      <c r="H22" s="19"/>
    </row>
  </sheetData>
  <sheetProtection selectLockedCells="1" selectUnlockedCells="1"/>
  <mergeCells count="15">
    <mergeCell ref="A2:L2"/>
    <mergeCell ref="B3:C3"/>
    <mergeCell ref="D3:E3"/>
    <mergeCell ref="A12:L12"/>
    <mergeCell ref="B13:C13"/>
    <mergeCell ref="D13:E13"/>
    <mergeCell ref="A18:A19"/>
    <mergeCell ref="B18:B19"/>
    <mergeCell ref="C18:C19"/>
    <mergeCell ref="F18:F19"/>
    <mergeCell ref="H18:H19"/>
    <mergeCell ref="I18:I19"/>
    <mergeCell ref="J18:J19"/>
    <mergeCell ref="K18:K19"/>
    <mergeCell ref="L18:L19"/>
  </mergeCells>
  <printOptions/>
  <pageMargins left="0.16527777777777777" right="0.16527777777777777" top="0.4027777777777778" bottom="0.4027777777777778" header="0.16527777777777777" footer="0.16527777777777777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28125" style="33" customWidth="1"/>
    <col min="2" max="2" width="5.57421875" style="33" customWidth="1"/>
    <col min="3" max="6" width="10.7109375" style="0" customWidth="1"/>
    <col min="7" max="7" width="8.421875" style="0" customWidth="1"/>
    <col min="8" max="8" width="5.7109375" style="0" customWidth="1"/>
    <col min="9" max="9" width="7.57421875" style="0" customWidth="1"/>
    <col min="10" max="10" width="9.140625" style="0" customWidth="1"/>
    <col min="11" max="11" width="8.57421875" style="0" customWidth="1"/>
    <col min="12" max="12" width="12.140625" style="0" customWidth="1"/>
    <col min="13" max="13" width="6.421875" style="0" customWidth="1"/>
    <col min="14" max="14" width="10.57421875" style="0" customWidth="1"/>
    <col min="15" max="15" width="10.7109375" style="0" customWidth="1"/>
    <col min="16" max="16" width="10.140625" style="0" customWidth="1"/>
    <col min="17" max="17" width="8.57421875" style="0" customWidth="1"/>
    <col min="18" max="18" width="7.7109375" style="0" customWidth="1"/>
    <col min="19" max="22" width="10.140625" style="34" customWidth="1"/>
    <col min="23" max="31" width="11.57421875" style="0" customWidth="1"/>
    <col min="32" max="16384" width="11.57421875" style="0" customWidth="1"/>
  </cols>
  <sheetData>
    <row r="1" spans="1:30" ht="1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5">
      <c r="A2" s="35"/>
      <c r="B2" s="35"/>
      <c r="C2" s="35"/>
      <c r="D2" s="38"/>
      <c r="E2" s="38"/>
      <c r="F2" s="38"/>
      <c r="G2" s="39"/>
      <c r="H2" s="39"/>
      <c r="I2" s="38"/>
      <c r="J2" s="38"/>
      <c r="K2" s="38"/>
      <c r="L2" s="38"/>
      <c r="M2" s="38"/>
      <c r="N2" s="37"/>
      <c r="O2" s="37"/>
      <c r="P2" s="36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23.25">
      <c r="A3" s="1"/>
      <c r="B3" s="2" t="s">
        <v>35</v>
      </c>
      <c r="C3" s="2" t="s">
        <v>0</v>
      </c>
      <c r="D3" s="2" t="s">
        <v>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36</v>
      </c>
      <c r="J3" s="2" t="s">
        <v>37</v>
      </c>
      <c r="K3" s="2" t="s">
        <v>38</v>
      </c>
      <c r="L3" s="2" t="s">
        <v>39</v>
      </c>
      <c r="M3" s="2" t="s">
        <v>40</v>
      </c>
      <c r="N3" s="2" t="s">
        <v>41</v>
      </c>
      <c r="O3" s="2" t="s">
        <v>42</v>
      </c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2.75" customHeight="1">
      <c r="A4" s="7"/>
      <c r="B4" s="7"/>
      <c r="C4" s="8" t="s">
        <v>10</v>
      </c>
      <c r="D4" s="8"/>
      <c r="E4" s="8" t="s">
        <v>11</v>
      </c>
      <c r="F4" s="8"/>
      <c r="G4" s="9"/>
      <c r="H4" s="9"/>
      <c r="I4" s="10"/>
      <c r="J4" s="7"/>
      <c r="K4" s="7"/>
      <c r="L4" s="7"/>
      <c r="M4" s="7"/>
      <c r="N4" s="40"/>
      <c r="O4" s="40"/>
      <c r="P4" s="41"/>
      <c r="Q4" s="42"/>
      <c r="R4" s="19"/>
      <c r="S4" s="19"/>
      <c r="T4" s="19"/>
      <c r="U4" s="19"/>
      <c r="V4" s="19"/>
      <c r="W4" s="19"/>
      <c r="X4" s="19"/>
      <c r="Y4" s="19"/>
      <c r="Z4" s="19"/>
      <c r="AA4" s="43"/>
      <c r="AB4" s="44"/>
      <c r="AC4" s="19"/>
      <c r="AD4" s="19"/>
    </row>
    <row r="5" spans="1:30" ht="12.75" customHeight="1">
      <c r="A5" s="45" t="s">
        <v>43</v>
      </c>
      <c r="B5" s="46" t="s">
        <v>44</v>
      </c>
      <c r="C5" s="47">
        <v>713819</v>
      </c>
      <c r="D5" s="47">
        <v>6943604</v>
      </c>
      <c r="E5" s="48">
        <v>713844</v>
      </c>
      <c r="F5" s="48">
        <v>6943535.3</v>
      </c>
      <c r="G5" s="49">
        <v>0.157</v>
      </c>
      <c r="H5" s="49">
        <v>0.227</v>
      </c>
      <c r="I5" s="50">
        <f>H5-G5</f>
        <v>0.07</v>
      </c>
      <c r="J5" s="51">
        <v>4</v>
      </c>
      <c r="K5" s="52">
        <v>591656</v>
      </c>
      <c r="L5" s="53">
        <f>K5/1000000</f>
        <v>0.591656</v>
      </c>
      <c r="M5" s="54">
        <f>(J5*J5)*(SQRT(L5))</f>
        <v>12.3070685380394</v>
      </c>
      <c r="N5" s="55" t="s">
        <v>45</v>
      </c>
      <c r="O5" s="56" t="s">
        <v>46</v>
      </c>
      <c r="P5" s="57"/>
      <c r="Q5" s="57"/>
      <c r="R5" s="19"/>
      <c r="S5" s="19"/>
      <c r="T5" s="19"/>
      <c r="U5" s="19"/>
      <c r="V5" s="19"/>
      <c r="W5" s="19"/>
      <c r="X5" s="19"/>
      <c r="Y5" s="19"/>
      <c r="Z5" s="19"/>
      <c r="AA5" s="43"/>
      <c r="AB5" s="44"/>
      <c r="AC5" s="19"/>
      <c r="AD5" s="19"/>
    </row>
    <row r="6" spans="1:30" ht="12.75" customHeight="1">
      <c r="A6" s="45"/>
      <c r="B6" s="58" t="s">
        <v>47</v>
      </c>
      <c r="C6" s="29">
        <v>713819</v>
      </c>
      <c r="D6" s="29">
        <v>6943604</v>
      </c>
      <c r="E6" s="59">
        <v>713872</v>
      </c>
      <c r="F6" s="59">
        <v>6943554.4</v>
      </c>
      <c r="G6" s="60">
        <v>0.157</v>
      </c>
      <c r="H6" s="60">
        <v>0.227</v>
      </c>
      <c r="I6" s="61">
        <f>H6-G6</f>
        <v>0.07</v>
      </c>
      <c r="J6" s="62">
        <v>5.5</v>
      </c>
      <c r="K6" s="63">
        <v>591656</v>
      </c>
      <c r="L6" s="64">
        <f>K6/1000000</f>
        <v>0.591656</v>
      </c>
      <c r="M6" s="65">
        <f>(J6*J6)*(SQRT(L6))</f>
        <v>23.2680514547308</v>
      </c>
      <c r="N6" s="66" t="s">
        <v>46</v>
      </c>
      <c r="O6" s="56"/>
      <c r="P6" s="41"/>
      <c r="Q6" s="42"/>
      <c r="R6" s="19"/>
      <c r="S6" s="19"/>
      <c r="T6" s="19"/>
      <c r="U6" s="19"/>
      <c r="V6" s="19"/>
      <c r="W6" s="19"/>
      <c r="X6" s="19"/>
      <c r="Y6" s="19"/>
      <c r="Z6" s="19"/>
      <c r="AA6" s="43"/>
      <c r="AB6" s="44"/>
      <c r="AC6" s="19"/>
      <c r="AD6" s="19"/>
    </row>
    <row r="7" spans="1:30" ht="12.75" customHeight="1">
      <c r="A7" s="26" t="s">
        <v>12</v>
      </c>
      <c r="B7" s="46" t="s">
        <v>44</v>
      </c>
      <c r="C7" s="48">
        <v>713844</v>
      </c>
      <c r="D7" s="48">
        <v>6943535.3</v>
      </c>
      <c r="E7" s="48">
        <v>718347.1</v>
      </c>
      <c r="F7" s="48">
        <v>6937227.6</v>
      </c>
      <c r="G7" s="49">
        <v>0.227</v>
      </c>
      <c r="H7" s="49">
        <v>8.6</v>
      </c>
      <c r="I7" s="50">
        <f>H7-G7</f>
        <v>8.373</v>
      </c>
      <c r="J7" s="51">
        <v>4</v>
      </c>
      <c r="K7" s="52">
        <v>591656</v>
      </c>
      <c r="L7" s="53">
        <f>K7/1000000</f>
        <v>0.591656</v>
      </c>
      <c r="M7" s="54">
        <f>(J7*J7)*(SQRT(L7))</f>
        <v>12.3070685380394</v>
      </c>
      <c r="N7" s="55" t="s">
        <v>45</v>
      </c>
      <c r="O7" s="56" t="s">
        <v>46</v>
      </c>
      <c r="P7" s="57"/>
      <c r="Q7" s="42"/>
      <c r="R7" s="19"/>
      <c r="S7" s="19"/>
      <c r="T7" s="19"/>
      <c r="U7" s="19"/>
      <c r="V7" s="19"/>
      <c r="W7" s="19"/>
      <c r="X7" s="19"/>
      <c r="Y7" s="19"/>
      <c r="Z7" s="19"/>
      <c r="AA7" s="43"/>
      <c r="AB7" s="44"/>
      <c r="AC7" s="19"/>
      <c r="AD7" s="19"/>
    </row>
    <row r="8" spans="1:30" ht="12.75" customHeight="1">
      <c r="A8" s="26"/>
      <c r="B8" s="18" t="s">
        <v>47</v>
      </c>
      <c r="C8" s="59">
        <v>713872</v>
      </c>
      <c r="D8" s="59">
        <v>6943554.4</v>
      </c>
      <c r="E8" s="59">
        <v>718369</v>
      </c>
      <c r="F8" s="59">
        <v>6937247.1</v>
      </c>
      <c r="G8" s="60">
        <v>0.227</v>
      </c>
      <c r="H8" s="60">
        <v>8.6</v>
      </c>
      <c r="I8" s="61">
        <f>H8-G8</f>
        <v>8.373</v>
      </c>
      <c r="J8" s="62">
        <v>5.5</v>
      </c>
      <c r="K8" s="63">
        <v>591656</v>
      </c>
      <c r="L8" s="64">
        <f>K8/1000000</f>
        <v>0.591656</v>
      </c>
      <c r="M8" s="65">
        <f>(J8*J8)*(SQRT(L8))</f>
        <v>23.2680514547308</v>
      </c>
      <c r="N8" s="66" t="s">
        <v>46</v>
      </c>
      <c r="O8" s="56"/>
      <c r="P8" s="41"/>
      <c r="Q8" s="42"/>
      <c r="R8" s="19"/>
      <c r="S8" s="19"/>
      <c r="T8" s="19"/>
      <c r="U8" s="19"/>
      <c r="V8" s="19"/>
      <c r="W8" s="19"/>
      <c r="X8" s="19"/>
      <c r="Y8" s="19"/>
      <c r="Z8" s="19"/>
      <c r="AA8" s="43"/>
      <c r="AB8" s="44"/>
      <c r="AC8" s="19"/>
      <c r="AD8" s="19"/>
    </row>
    <row r="9" spans="1:30" ht="12.75" customHeight="1">
      <c r="A9" s="26" t="s">
        <v>48</v>
      </c>
      <c r="B9" s="46" t="s">
        <v>44</v>
      </c>
      <c r="C9" s="48">
        <v>720244.9</v>
      </c>
      <c r="D9" s="48">
        <v>6935003.2</v>
      </c>
      <c r="E9" s="48">
        <v>720327</v>
      </c>
      <c r="F9" s="48">
        <v>6934900.9</v>
      </c>
      <c r="G9" s="49">
        <v>11.52</v>
      </c>
      <c r="H9" s="49">
        <v>11.645</v>
      </c>
      <c r="I9" s="50">
        <f>H9-G9</f>
        <v>0.125</v>
      </c>
      <c r="J9" s="51">
        <v>4</v>
      </c>
      <c r="K9" s="52">
        <v>139724</v>
      </c>
      <c r="L9" s="53">
        <f>K9/1000000</f>
        <v>0.139724</v>
      </c>
      <c r="M9" s="54">
        <f>(J9*J9)*(SQRT(L9))</f>
        <v>5.98074777933328</v>
      </c>
      <c r="N9" s="55" t="s">
        <v>45</v>
      </c>
      <c r="O9" s="56" t="s">
        <v>45</v>
      </c>
      <c r="P9" s="57"/>
      <c r="Q9" s="42"/>
      <c r="R9" s="19"/>
      <c r="S9" s="19"/>
      <c r="T9" s="19"/>
      <c r="U9" s="19"/>
      <c r="V9" s="19"/>
      <c r="W9" s="19"/>
      <c r="X9" s="19"/>
      <c r="Y9" s="19"/>
      <c r="Z9" s="19"/>
      <c r="AA9" s="43"/>
      <c r="AB9" s="44"/>
      <c r="AC9" s="19"/>
      <c r="AD9" s="19"/>
    </row>
    <row r="10" spans="1:30" ht="12.75" customHeight="1">
      <c r="A10" s="26"/>
      <c r="B10" s="18" t="s">
        <v>47</v>
      </c>
      <c r="C10" s="59">
        <v>720259.8</v>
      </c>
      <c r="D10" s="59">
        <v>6935016</v>
      </c>
      <c r="E10" s="59">
        <v>720348.3</v>
      </c>
      <c r="F10" s="59">
        <v>6934919.1</v>
      </c>
      <c r="G10" s="60">
        <v>11.52</v>
      </c>
      <c r="H10" s="60">
        <v>11.645</v>
      </c>
      <c r="I10" s="61">
        <f>H10-G10</f>
        <v>0.125</v>
      </c>
      <c r="J10" s="62">
        <v>4</v>
      </c>
      <c r="K10" s="63">
        <v>139724</v>
      </c>
      <c r="L10" s="64">
        <f>K10/1000000</f>
        <v>0.139724</v>
      </c>
      <c r="M10" s="65">
        <f>(J10*J10)*(SQRT(L10))</f>
        <v>5.98074777933328</v>
      </c>
      <c r="N10" s="66" t="s">
        <v>45</v>
      </c>
      <c r="O10" s="56"/>
      <c r="P10" s="41"/>
      <c r="Q10" s="42"/>
      <c r="R10" s="19"/>
      <c r="S10" s="19"/>
      <c r="T10" s="19"/>
      <c r="U10" s="19"/>
      <c r="V10" s="19"/>
      <c r="W10" s="19"/>
      <c r="X10" s="19"/>
      <c r="Y10" s="19"/>
      <c r="Z10" s="19"/>
      <c r="AA10" s="43"/>
      <c r="AB10" s="44"/>
      <c r="AC10" s="19"/>
      <c r="AD10" s="19"/>
    </row>
    <row r="11" spans="1:30" ht="12.75" customHeight="1">
      <c r="A11" s="26" t="s">
        <v>14</v>
      </c>
      <c r="B11" s="46" t="s">
        <v>44</v>
      </c>
      <c r="C11" s="48">
        <v>720327</v>
      </c>
      <c r="D11" s="48">
        <v>6934900.9</v>
      </c>
      <c r="E11" s="48">
        <v>721817</v>
      </c>
      <c r="F11" s="48">
        <v>6933856</v>
      </c>
      <c r="G11" s="49">
        <v>11.645</v>
      </c>
      <c r="H11" s="49">
        <v>13.5</v>
      </c>
      <c r="I11" s="50">
        <f>H11-G11</f>
        <v>1.855</v>
      </c>
      <c r="J11" s="51">
        <v>4</v>
      </c>
      <c r="K11" s="52">
        <v>139724</v>
      </c>
      <c r="L11" s="53">
        <f>K11/1000000</f>
        <v>0.139724</v>
      </c>
      <c r="M11" s="54">
        <f>(J11*J11)*(SQRT(L11))</f>
        <v>5.98074777933328</v>
      </c>
      <c r="N11" s="55" t="s">
        <v>45</v>
      </c>
      <c r="O11" s="56" t="s">
        <v>45</v>
      </c>
      <c r="P11" s="57"/>
      <c r="Q11" s="42"/>
      <c r="R11" s="19"/>
      <c r="S11" s="19"/>
      <c r="T11" s="19"/>
      <c r="U11" s="19"/>
      <c r="V11" s="19"/>
      <c r="W11" s="19"/>
      <c r="X11" s="19"/>
      <c r="Y11" s="19"/>
      <c r="Z11" s="19"/>
      <c r="AA11" s="43"/>
      <c r="AB11" s="44"/>
      <c r="AC11" s="19"/>
      <c r="AD11" s="19"/>
    </row>
    <row r="12" spans="1:30" ht="12.75" customHeight="1">
      <c r="A12" s="26"/>
      <c r="B12" s="18" t="s">
        <v>47</v>
      </c>
      <c r="C12" s="59">
        <v>720348.3</v>
      </c>
      <c r="D12" s="59">
        <v>6934919.1</v>
      </c>
      <c r="E12" s="59">
        <v>720558</v>
      </c>
      <c r="F12" s="59">
        <v>6934664.6</v>
      </c>
      <c r="G12" s="60">
        <v>11.645</v>
      </c>
      <c r="H12" s="60">
        <v>11.98</v>
      </c>
      <c r="I12" s="61">
        <f>H12-G12</f>
        <v>0.335000000000001</v>
      </c>
      <c r="J12" s="62">
        <v>4</v>
      </c>
      <c r="K12" s="63">
        <v>139724</v>
      </c>
      <c r="L12" s="64">
        <f>K12/1000000</f>
        <v>0.139724</v>
      </c>
      <c r="M12" s="65">
        <f>(J12*J12)*(SQRT(L12))</f>
        <v>5.98074777933328</v>
      </c>
      <c r="N12" s="66" t="s">
        <v>45</v>
      </c>
      <c r="O12" s="56" t="s">
        <v>45</v>
      </c>
      <c r="P12" s="41"/>
      <c r="Q12" s="42"/>
      <c r="R12" s="19"/>
      <c r="S12" s="19"/>
      <c r="T12" s="19"/>
      <c r="U12" s="19"/>
      <c r="V12" s="19"/>
      <c r="W12" s="19"/>
      <c r="X12" s="19"/>
      <c r="Y12" s="19"/>
      <c r="Z12" s="19"/>
      <c r="AA12" s="43"/>
      <c r="AB12" s="44"/>
      <c r="AC12" s="19"/>
      <c r="AD12" s="19"/>
    </row>
    <row r="13" spans="1:30" ht="12.75" customHeight="1">
      <c r="A13" s="26" t="s">
        <v>49</v>
      </c>
      <c r="B13" s="46" t="s">
        <v>44</v>
      </c>
      <c r="C13" s="48">
        <v>722442</v>
      </c>
      <c r="D13" s="48">
        <v>6933589</v>
      </c>
      <c r="E13" s="48">
        <v>722558.6</v>
      </c>
      <c r="F13" s="48">
        <v>6933523.6</v>
      </c>
      <c r="G13" s="49">
        <v>14.2</v>
      </c>
      <c r="H13" s="49">
        <v>14.322</v>
      </c>
      <c r="I13" s="50">
        <f>H13-G13</f>
        <v>0.122</v>
      </c>
      <c r="J13" s="51">
        <v>4</v>
      </c>
      <c r="K13" s="52">
        <v>150956</v>
      </c>
      <c r="L13" s="53">
        <f>K13/1000000</f>
        <v>0.150956</v>
      </c>
      <c r="M13" s="54">
        <f>(J13*J13)*(SQRT(L13))</f>
        <v>6.2164890412515</v>
      </c>
      <c r="N13" s="55" t="s">
        <v>45</v>
      </c>
      <c r="O13" s="56" t="s">
        <v>45</v>
      </c>
      <c r="P13" s="57"/>
      <c r="Q13" s="42"/>
      <c r="R13" s="19"/>
      <c r="S13" s="19"/>
      <c r="T13" s="19"/>
      <c r="U13" s="19"/>
      <c r="V13" s="19"/>
      <c r="W13" s="19"/>
      <c r="X13" s="19"/>
      <c r="Y13" s="19"/>
      <c r="Z13" s="19"/>
      <c r="AA13" s="43"/>
      <c r="AB13" s="44"/>
      <c r="AC13" s="19"/>
      <c r="AD13" s="19"/>
    </row>
    <row r="14" spans="1:30" ht="12.75" customHeight="1">
      <c r="A14" s="26"/>
      <c r="B14" s="18" t="s">
        <v>47</v>
      </c>
      <c r="C14" s="59">
        <v>722450</v>
      </c>
      <c r="D14" s="59">
        <v>6933604</v>
      </c>
      <c r="E14" s="59">
        <v>722529.6</v>
      </c>
      <c r="F14" s="59">
        <v>6933566.2</v>
      </c>
      <c r="G14" s="60">
        <v>14.2</v>
      </c>
      <c r="H14" s="60">
        <v>14.288</v>
      </c>
      <c r="I14" s="61">
        <f>H14-G14</f>
        <v>0.08800000000000101</v>
      </c>
      <c r="J14" s="62">
        <v>4</v>
      </c>
      <c r="K14" s="63">
        <v>150956</v>
      </c>
      <c r="L14" s="64">
        <f>K14/1000000</f>
        <v>0.150956</v>
      </c>
      <c r="M14" s="65">
        <f>(J14*J14)*(SQRT(L14))</f>
        <v>6.2164890412515</v>
      </c>
      <c r="N14" s="66" t="s">
        <v>45</v>
      </c>
      <c r="O14" s="56"/>
      <c r="P14" s="41"/>
      <c r="Q14" s="42"/>
      <c r="R14" s="19"/>
      <c r="S14" s="19"/>
      <c r="T14" s="19"/>
      <c r="U14" s="19"/>
      <c r="V14" s="19"/>
      <c r="W14" s="19"/>
      <c r="X14" s="19"/>
      <c r="Y14" s="19"/>
      <c r="Z14" s="19"/>
      <c r="AA14" s="43"/>
      <c r="AB14" s="44"/>
      <c r="AC14" s="19"/>
      <c r="AD14" s="19"/>
    </row>
    <row r="15" spans="1:30" ht="12.75" customHeight="1">
      <c r="A15" s="45" t="s">
        <v>15</v>
      </c>
      <c r="B15" s="46" t="s">
        <v>44</v>
      </c>
      <c r="C15" s="48">
        <v>722558.6</v>
      </c>
      <c r="D15" s="48">
        <v>6933523.6</v>
      </c>
      <c r="E15" s="48">
        <v>724802.2</v>
      </c>
      <c r="F15" s="48">
        <v>6932793</v>
      </c>
      <c r="G15" s="49">
        <v>14.322</v>
      </c>
      <c r="H15" s="49">
        <v>16.7</v>
      </c>
      <c r="I15" s="50">
        <f>H15-G15</f>
        <v>2.378</v>
      </c>
      <c r="J15" s="51">
        <v>4</v>
      </c>
      <c r="K15" s="52">
        <v>150956</v>
      </c>
      <c r="L15" s="53">
        <f>K15/1000000</f>
        <v>0.150956</v>
      </c>
      <c r="M15" s="54">
        <f>(J15*J15)*(SQRT(L15))</f>
        <v>6.2164890412515</v>
      </c>
      <c r="N15" s="55" t="s">
        <v>45</v>
      </c>
      <c r="O15" s="56" t="s">
        <v>45</v>
      </c>
      <c r="P15" s="57"/>
      <c r="Q15" s="42"/>
      <c r="R15" s="19"/>
      <c r="S15" s="19"/>
      <c r="T15" s="19"/>
      <c r="U15" s="19"/>
      <c r="V15" s="19"/>
      <c r="W15" s="19"/>
      <c r="X15" s="19"/>
      <c r="Y15" s="19"/>
      <c r="Z15" s="19"/>
      <c r="AA15" s="43"/>
      <c r="AB15" s="44"/>
      <c r="AC15" s="19"/>
      <c r="AD15" s="19"/>
    </row>
    <row r="16" spans="1:30" ht="12.75" customHeight="1">
      <c r="A16" s="45"/>
      <c r="B16" s="18" t="s">
        <v>47</v>
      </c>
      <c r="C16" s="59">
        <v>722529.6</v>
      </c>
      <c r="D16" s="59">
        <v>6933566.2</v>
      </c>
      <c r="E16" s="59">
        <v>723629</v>
      </c>
      <c r="F16" s="59">
        <v>6933061.3</v>
      </c>
      <c r="G16" s="60">
        <v>14.288</v>
      </c>
      <c r="H16" s="60">
        <v>15.5</v>
      </c>
      <c r="I16" s="61">
        <f>H16-G16</f>
        <v>1.212</v>
      </c>
      <c r="J16" s="62">
        <v>4</v>
      </c>
      <c r="K16" s="63">
        <v>150956</v>
      </c>
      <c r="L16" s="64">
        <f>K16/1000000</f>
        <v>0.150956</v>
      </c>
      <c r="M16" s="65">
        <f>(J16*J16)*(SQRT(L16))</f>
        <v>6.2164890412515</v>
      </c>
      <c r="N16" s="66" t="s">
        <v>45</v>
      </c>
      <c r="O16" s="56" t="s">
        <v>45</v>
      </c>
      <c r="P16" s="41"/>
      <c r="Q16" s="42"/>
      <c r="R16" s="19"/>
      <c r="S16" s="19"/>
      <c r="T16" s="19"/>
      <c r="U16" s="19"/>
      <c r="V16" s="19"/>
      <c r="W16" s="19"/>
      <c r="X16" s="19"/>
      <c r="Y16" s="19"/>
      <c r="Z16" s="19"/>
      <c r="AA16" s="43"/>
      <c r="AB16" s="44"/>
      <c r="AC16" s="19"/>
      <c r="AD16" s="19"/>
    </row>
    <row r="17" spans="1:30" ht="12.75" customHeight="1">
      <c r="A17" s="26" t="s">
        <v>50</v>
      </c>
      <c r="B17" s="46" t="s">
        <v>44</v>
      </c>
      <c r="C17" s="48">
        <v>725183.8</v>
      </c>
      <c r="D17" s="48">
        <v>6932707.7</v>
      </c>
      <c r="E17" s="48">
        <v>725322</v>
      </c>
      <c r="F17" s="48">
        <v>6932683.1</v>
      </c>
      <c r="G17" s="49">
        <v>17.1</v>
      </c>
      <c r="H17" s="49">
        <v>17.236</v>
      </c>
      <c r="I17" s="50">
        <f>H17-G17</f>
        <v>0.135999999999999</v>
      </c>
      <c r="J17" s="51">
        <v>5</v>
      </c>
      <c r="K17" s="52">
        <v>255320</v>
      </c>
      <c r="L17" s="53">
        <f>K17/1000000</f>
        <v>0.25532000000000005</v>
      </c>
      <c r="M17" s="54">
        <f>(J17*J17)*(SQRT(L17))</f>
        <v>12.6322998697783</v>
      </c>
      <c r="N17" s="55" t="s">
        <v>45</v>
      </c>
      <c r="O17" s="56" t="s">
        <v>45</v>
      </c>
      <c r="P17" s="57"/>
      <c r="Q17" s="42"/>
      <c r="R17" s="19"/>
      <c r="S17" s="19"/>
      <c r="T17" s="19"/>
      <c r="U17" s="19"/>
      <c r="V17" s="19"/>
      <c r="W17" s="19"/>
      <c r="X17" s="19"/>
      <c r="Y17" s="19"/>
      <c r="Z17" s="19"/>
      <c r="AA17" s="43"/>
      <c r="AB17" s="44"/>
      <c r="AC17" s="19"/>
      <c r="AD17" s="19"/>
    </row>
    <row r="18" spans="1:30" ht="12.75" customHeight="1">
      <c r="A18" s="26"/>
      <c r="B18" s="18" t="s">
        <v>47</v>
      </c>
      <c r="C18" s="59">
        <v>725192.4</v>
      </c>
      <c r="D18" s="59">
        <v>6932732.3</v>
      </c>
      <c r="E18" s="59">
        <v>725301.1</v>
      </c>
      <c r="F18" s="59">
        <v>6932714.4</v>
      </c>
      <c r="G18" s="60">
        <v>17.1</v>
      </c>
      <c r="H18" s="60">
        <v>17.204</v>
      </c>
      <c r="I18" s="61">
        <f>H18-G18</f>
        <v>0.10399999999999901</v>
      </c>
      <c r="J18" s="62">
        <v>5</v>
      </c>
      <c r="K18" s="63">
        <v>255320</v>
      </c>
      <c r="L18" s="64">
        <f>K18/1000000</f>
        <v>0.25532000000000005</v>
      </c>
      <c r="M18" s="65">
        <f>(J18*J18)*(SQRT(L18))</f>
        <v>12.6322998697783</v>
      </c>
      <c r="N18" s="66" t="s">
        <v>45</v>
      </c>
      <c r="O18" s="56" t="s">
        <v>45</v>
      </c>
      <c r="P18" s="41"/>
      <c r="Q18" s="42"/>
      <c r="R18" s="19"/>
      <c r="S18" s="19"/>
      <c r="T18" s="19"/>
      <c r="U18" s="19"/>
      <c r="V18" s="19"/>
      <c r="W18" s="19"/>
      <c r="X18" s="19"/>
      <c r="Y18" s="19"/>
      <c r="Z18" s="19"/>
      <c r="AA18" s="43"/>
      <c r="AB18" s="44"/>
      <c r="AC18" s="19"/>
      <c r="AD18" s="19"/>
    </row>
    <row r="19" spans="1:30" ht="12.75" customHeight="1">
      <c r="A19" s="67" t="s">
        <v>16</v>
      </c>
      <c r="B19" s="46" t="s">
        <v>44</v>
      </c>
      <c r="C19" s="48">
        <v>725322</v>
      </c>
      <c r="D19" s="48">
        <v>6932683.1</v>
      </c>
      <c r="E19" s="48">
        <v>728355.9</v>
      </c>
      <c r="F19" s="48">
        <v>6932081.1</v>
      </c>
      <c r="G19" s="49">
        <v>17.236</v>
      </c>
      <c r="H19" s="49">
        <v>20.54</v>
      </c>
      <c r="I19" s="50">
        <f>H19-G19</f>
        <v>3.304</v>
      </c>
      <c r="J19" s="51">
        <v>5</v>
      </c>
      <c r="K19" s="52">
        <v>255320</v>
      </c>
      <c r="L19" s="53">
        <f>K19/1000000</f>
        <v>0.25532000000000005</v>
      </c>
      <c r="M19" s="54">
        <f>(J19*J19)*(SQRT(L19))</f>
        <v>12.6322998697783</v>
      </c>
      <c r="N19" s="55" t="s">
        <v>45</v>
      </c>
      <c r="O19" s="56" t="s">
        <v>45</v>
      </c>
      <c r="P19" s="57"/>
      <c r="Q19" s="42"/>
      <c r="R19" s="19"/>
      <c r="S19" s="19"/>
      <c r="T19" s="19"/>
      <c r="U19" s="19"/>
      <c r="V19" s="19"/>
      <c r="W19" s="19"/>
      <c r="X19" s="19"/>
      <c r="Y19" s="19"/>
      <c r="Z19" s="19"/>
      <c r="AA19" s="43"/>
      <c r="AB19" s="44"/>
      <c r="AC19" s="19"/>
      <c r="AD19" s="19"/>
    </row>
    <row r="20" spans="1:30" ht="12.75" customHeight="1">
      <c r="A20" s="67"/>
      <c r="B20" s="18" t="s">
        <v>47</v>
      </c>
      <c r="C20" s="59">
        <v>725301.1</v>
      </c>
      <c r="D20" s="59">
        <v>6932714.4</v>
      </c>
      <c r="E20" s="59">
        <v>726063.4</v>
      </c>
      <c r="F20" s="59">
        <v>6932546.3</v>
      </c>
      <c r="G20" s="60">
        <v>17.204</v>
      </c>
      <c r="H20" s="60">
        <v>17.99</v>
      </c>
      <c r="I20" s="61">
        <f>H20-G20</f>
        <v>0.785999999999998</v>
      </c>
      <c r="J20" s="62">
        <v>5</v>
      </c>
      <c r="K20" s="63">
        <v>255320</v>
      </c>
      <c r="L20" s="64">
        <f>K20/1000000</f>
        <v>0.25532000000000005</v>
      </c>
      <c r="M20" s="65">
        <f>(J20*J20)*(SQRT(L20))</f>
        <v>12.6322998697783</v>
      </c>
      <c r="N20" s="66" t="s">
        <v>45</v>
      </c>
      <c r="O20" s="56" t="s">
        <v>45</v>
      </c>
      <c r="P20" s="57"/>
      <c r="Q20" s="42"/>
      <c r="R20" s="19"/>
      <c r="S20" s="19"/>
      <c r="T20" s="19"/>
      <c r="U20" s="19"/>
      <c r="V20" s="19"/>
      <c r="W20" s="19"/>
      <c r="X20" s="19"/>
      <c r="Y20" s="19"/>
      <c r="Z20" s="19"/>
      <c r="AA20" s="43"/>
      <c r="AB20" s="44"/>
      <c r="AC20" s="19"/>
      <c r="AD20" s="19"/>
    </row>
    <row r="21" spans="1:30" ht="12.75" customHeight="1">
      <c r="A21" s="67"/>
      <c r="B21" s="18" t="s">
        <v>47</v>
      </c>
      <c r="C21" s="59">
        <v>727061</v>
      </c>
      <c r="D21" s="59">
        <v>6931867</v>
      </c>
      <c r="E21" s="59">
        <v>729613.6</v>
      </c>
      <c r="F21" s="59">
        <v>6932872.9</v>
      </c>
      <c r="G21" s="60">
        <v>19.3</v>
      </c>
      <c r="H21" s="60">
        <v>22.02</v>
      </c>
      <c r="I21" s="61">
        <f>H21-G21</f>
        <v>2.7199999999999998</v>
      </c>
      <c r="J21" s="62">
        <v>5</v>
      </c>
      <c r="K21" s="63">
        <v>255320</v>
      </c>
      <c r="L21" s="64">
        <f>K21/1000000</f>
        <v>0.25532000000000005</v>
      </c>
      <c r="M21" s="65">
        <f>(J21*J21)*(SQRT(L21))</f>
        <v>12.6322998697783</v>
      </c>
      <c r="N21" s="66" t="s">
        <v>45</v>
      </c>
      <c r="O21" s="56" t="s">
        <v>45</v>
      </c>
      <c r="P21" s="41"/>
      <c r="Q21" s="42"/>
      <c r="R21" s="68"/>
      <c r="S21" s="69"/>
      <c r="T21" s="70"/>
      <c r="U21" s="70"/>
      <c r="V21" s="70"/>
      <c r="W21" s="70"/>
      <c r="X21" s="71"/>
      <c r="Y21" s="69"/>
      <c r="Z21" s="69"/>
      <c r="AA21" s="72"/>
      <c r="AB21" s="73"/>
      <c r="AC21" s="74"/>
      <c r="AD21" s="19"/>
    </row>
    <row r="22" spans="1:30" ht="12.75" customHeight="1">
      <c r="A22" s="26" t="s">
        <v>51</v>
      </c>
      <c r="B22" s="46" t="s">
        <v>44</v>
      </c>
      <c r="C22" s="75" t="s">
        <v>52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56" t="s">
        <v>45</v>
      </c>
      <c r="P22" s="57"/>
      <c r="Q22" s="42"/>
      <c r="R22" s="19"/>
      <c r="S22" s="19"/>
      <c r="T22" s="19"/>
      <c r="U22" s="19"/>
      <c r="V22" s="19"/>
      <c r="W22" s="19"/>
      <c r="X22" s="19"/>
      <c r="Y22" s="19"/>
      <c r="Z22" s="19"/>
      <c r="AA22" s="43"/>
      <c r="AB22" s="44"/>
      <c r="AC22" s="19"/>
      <c r="AD22" s="19"/>
    </row>
    <row r="23" spans="1:30" ht="12.75" customHeight="1">
      <c r="A23" s="26"/>
      <c r="B23" s="18" t="s">
        <v>47</v>
      </c>
      <c r="C23" s="59">
        <v>729613.6</v>
      </c>
      <c r="D23" s="59">
        <v>6932872.9</v>
      </c>
      <c r="E23" s="59">
        <v>729727.4</v>
      </c>
      <c r="F23" s="59">
        <v>6932945</v>
      </c>
      <c r="G23" s="60">
        <v>22.02</v>
      </c>
      <c r="H23" s="60">
        <v>22.153</v>
      </c>
      <c r="I23" s="61">
        <f>H23-G23</f>
        <v>0.132999999999999</v>
      </c>
      <c r="J23" s="62">
        <v>5</v>
      </c>
      <c r="K23" s="63">
        <v>208520</v>
      </c>
      <c r="L23" s="76">
        <f>K23/1000000</f>
        <v>0.20852</v>
      </c>
      <c r="M23" s="65">
        <f>(J23*J23)*(SQRT(L23))</f>
        <v>11.4159975473018</v>
      </c>
      <c r="N23" s="66" t="s">
        <v>45</v>
      </c>
      <c r="O23" s="56" t="s">
        <v>45</v>
      </c>
      <c r="P23" s="41"/>
      <c r="Q23" s="42"/>
      <c r="R23" s="19"/>
      <c r="S23" s="19"/>
      <c r="T23" s="19"/>
      <c r="U23" s="19"/>
      <c r="V23" s="19"/>
      <c r="W23" s="19"/>
      <c r="X23" s="19"/>
      <c r="Y23" s="19"/>
      <c r="Z23" s="19"/>
      <c r="AA23" s="43"/>
      <c r="AB23" s="44"/>
      <c r="AC23" s="19"/>
      <c r="AD23" s="19"/>
    </row>
    <row r="24" spans="1:31" ht="12.75" customHeight="1">
      <c r="A24" s="26" t="s">
        <v>17</v>
      </c>
      <c r="B24" s="46" t="s">
        <v>44</v>
      </c>
      <c r="C24" s="48">
        <v>729975</v>
      </c>
      <c r="D24" s="48">
        <v>6932937.6</v>
      </c>
      <c r="E24" s="48">
        <v>731695.4</v>
      </c>
      <c r="F24" s="48">
        <v>6932835.8</v>
      </c>
      <c r="G24" s="49">
        <v>22.4</v>
      </c>
      <c r="H24" s="49">
        <v>24.22</v>
      </c>
      <c r="I24" s="50">
        <f>H24-G24</f>
        <v>1.82</v>
      </c>
      <c r="J24" s="51">
        <v>5</v>
      </c>
      <c r="K24" s="52">
        <v>208520</v>
      </c>
      <c r="L24" s="53">
        <f>K24/1000000</f>
        <v>0.20852</v>
      </c>
      <c r="M24" s="54">
        <f>(J24*J24)*(SQRT(L24))</f>
        <v>11.4159975473018</v>
      </c>
      <c r="N24" s="55" t="s">
        <v>45</v>
      </c>
      <c r="O24" s="56" t="s">
        <v>45</v>
      </c>
      <c r="P24" s="57"/>
      <c r="Q24" s="42"/>
      <c r="R24" s="19"/>
      <c r="S24" s="19"/>
      <c r="T24" s="19"/>
      <c r="U24" s="19"/>
      <c r="V24" s="19"/>
      <c r="W24" s="19"/>
      <c r="X24" s="19"/>
      <c r="Y24" s="19"/>
      <c r="Z24" s="19"/>
      <c r="AA24" s="43"/>
      <c r="AB24" s="44"/>
      <c r="AC24" s="19"/>
      <c r="AD24" s="19"/>
      <c r="AE24" s="19"/>
    </row>
    <row r="25" spans="1:31" ht="12.75" customHeight="1">
      <c r="A25" s="26"/>
      <c r="B25" s="18" t="s">
        <v>47</v>
      </c>
      <c r="C25" s="59">
        <v>729727.4</v>
      </c>
      <c r="D25" s="59">
        <v>6932945</v>
      </c>
      <c r="E25" s="59">
        <v>732290.6</v>
      </c>
      <c r="F25" s="59">
        <v>6933334.9</v>
      </c>
      <c r="G25" s="60">
        <v>22.153</v>
      </c>
      <c r="H25" s="60">
        <v>25.01</v>
      </c>
      <c r="I25" s="61">
        <f>H25-G25</f>
        <v>2.857</v>
      </c>
      <c r="J25" s="62">
        <v>5</v>
      </c>
      <c r="K25" s="63">
        <v>208520</v>
      </c>
      <c r="L25" s="76">
        <f>K25/1000000</f>
        <v>0.20852</v>
      </c>
      <c r="M25" s="65">
        <f>(J25*J25)*(SQRT(L25))</f>
        <v>11.4159975473018</v>
      </c>
      <c r="N25" s="66" t="s">
        <v>45</v>
      </c>
      <c r="O25" s="56"/>
      <c r="P25" s="41"/>
      <c r="Q25" s="42"/>
      <c r="R25" s="19"/>
      <c r="S25" s="19"/>
      <c r="T25" s="19"/>
      <c r="U25" s="19"/>
      <c r="V25" s="19"/>
      <c r="W25" s="19"/>
      <c r="X25" s="19"/>
      <c r="Y25" s="19"/>
      <c r="Z25" s="19"/>
      <c r="AA25" s="43"/>
      <c r="AB25" s="44"/>
      <c r="AC25" s="19"/>
      <c r="AD25" s="19"/>
      <c r="AE25" s="19"/>
    </row>
    <row r="26" spans="1:31" ht="12.75" customHeight="1">
      <c r="A26" s="26" t="s">
        <v>18</v>
      </c>
      <c r="B26" s="46" t="s">
        <v>44</v>
      </c>
      <c r="C26" s="48">
        <v>733773</v>
      </c>
      <c r="D26" s="48">
        <v>6933481</v>
      </c>
      <c r="E26" s="48">
        <v>736660</v>
      </c>
      <c r="F26" s="48">
        <v>6933323.6</v>
      </c>
      <c r="G26" s="49">
        <v>26.56</v>
      </c>
      <c r="H26" s="49">
        <v>29.6</v>
      </c>
      <c r="I26" s="50">
        <f>H26-G26</f>
        <v>3.04</v>
      </c>
      <c r="J26" s="51">
        <v>4</v>
      </c>
      <c r="K26" s="52">
        <v>261976</v>
      </c>
      <c r="L26" s="53">
        <f>K26/1000000</f>
        <v>0.261976</v>
      </c>
      <c r="M26" s="54">
        <f>(J26*J26)*(SQRT(L26))</f>
        <v>8.18937457929481</v>
      </c>
      <c r="N26" s="55" t="s">
        <v>45</v>
      </c>
      <c r="O26" s="56" t="s">
        <v>45</v>
      </c>
      <c r="P26" s="57"/>
      <c r="Q26" s="42"/>
      <c r="R26" s="19"/>
      <c r="S26" s="19"/>
      <c r="T26" s="19"/>
      <c r="U26" s="19"/>
      <c r="V26" s="19"/>
      <c r="W26" s="19"/>
      <c r="X26" s="19"/>
      <c r="Y26" s="19"/>
      <c r="Z26" s="19"/>
      <c r="AA26" s="43"/>
      <c r="AB26" s="44"/>
      <c r="AC26" s="19"/>
      <c r="AD26" s="19"/>
      <c r="AE26" s="19"/>
    </row>
    <row r="27" spans="1:31" ht="12.75" customHeight="1">
      <c r="A27" s="26"/>
      <c r="B27" s="18" t="s">
        <v>47</v>
      </c>
      <c r="C27" s="59">
        <v>733406.9</v>
      </c>
      <c r="D27" s="59">
        <v>6933432.2</v>
      </c>
      <c r="E27" s="59">
        <v>735747.2</v>
      </c>
      <c r="F27" s="59">
        <v>6933217.2</v>
      </c>
      <c r="G27" s="60">
        <v>26.18</v>
      </c>
      <c r="H27" s="60">
        <v>28.76</v>
      </c>
      <c r="I27" s="61">
        <f>H27-G27</f>
        <v>2.58</v>
      </c>
      <c r="J27" s="62">
        <v>4</v>
      </c>
      <c r="K27" s="63">
        <v>261976</v>
      </c>
      <c r="L27" s="76">
        <f>K27/1000000</f>
        <v>0.261976</v>
      </c>
      <c r="M27" s="65">
        <f>(J27*J27)*(SQRT(L27))</f>
        <v>8.18937457929481</v>
      </c>
      <c r="N27" s="66" t="s">
        <v>45</v>
      </c>
      <c r="O27" s="56"/>
      <c r="P27" s="41"/>
      <c r="Q27" s="42"/>
      <c r="R27" s="19"/>
      <c r="S27" s="19"/>
      <c r="T27" s="19"/>
      <c r="U27" s="19"/>
      <c r="V27" s="19"/>
      <c r="W27" s="19"/>
      <c r="X27" s="19"/>
      <c r="Y27" s="19"/>
      <c r="Z27" s="19"/>
      <c r="AA27" s="43"/>
      <c r="AB27" s="44"/>
      <c r="AC27" s="19"/>
      <c r="AD27" s="19"/>
      <c r="AE27" s="19"/>
    </row>
    <row r="28" spans="1:31" ht="12.75" customHeight="1">
      <c r="A28" s="26" t="s">
        <v>19</v>
      </c>
      <c r="B28" s="46" t="s">
        <v>44</v>
      </c>
      <c r="C28" s="48">
        <v>738380.7</v>
      </c>
      <c r="D28" s="48">
        <v>6933272.8</v>
      </c>
      <c r="E28" s="48">
        <v>739285</v>
      </c>
      <c r="F28" s="48">
        <v>6931620.4</v>
      </c>
      <c r="G28" s="49">
        <v>31.4</v>
      </c>
      <c r="H28" s="49">
        <v>33.415</v>
      </c>
      <c r="I28" s="50">
        <f>H28-G28</f>
        <v>2.015</v>
      </c>
      <c r="J28" s="51">
        <v>4</v>
      </c>
      <c r="K28" s="52">
        <v>137072</v>
      </c>
      <c r="L28" s="53">
        <f>K28/1000000</f>
        <v>0.137072</v>
      </c>
      <c r="M28" s="54">
        <f>(J28*J28)*(SQRT(L28))</f>
        <v>5.92371775154759</v>
      </c>
      <c r="N28" s="55" t="s">
        <v>45</v>
      </c>
      <c r="O28" s="56" t="s">
        <v>45</v>
      </c>
      <c r="P28" s="57"/>
      <c r="Q28" s="42"/>
      <c r="R28" s="19"/>
      <c r="S28" s="19"/>
      <c r="T28" s="19"/>
      <c r="U28" s="19"/>
      <c r="V28" s="19"/>
      <c r="W28" s="19"/>
      <c r="X28" s="19"/>
      <c r="Y28" s="19"/>
      <c r="Z28" s="19"/>
      <c r="AA28" s="43"/>
      <c r="AB28" s="44"/>
      <c r="AC28" s="19"/>
      <c r="AD28" s="19"/>
      <c r="AE28" s="19"/>
    </row>
    <row r="29" spans="1:31" ht="12.75" customHeight="1">
      <c r="A29" s="26"/>
      <c r="B29" s="18" t="s">
        <v>47</v>
      </c>
      <c r="C29" s="59">
        <v>738139.6</v>
      </c>
      <c r="D29" s="59">
        <v>6933334.1</v>
      </c>
      <c r="E29" s="59">
        <v>739309.8</v>
      </c>
      <c r="F29" s="59">
        <v>6931631.4</v>
      </c>
      <c r="G29" s="60">
        <v>31.16</v>
      </c>
      <c r="H29" s="60">
        <v>33.415</v>
      </c>
      <c r="I29" s="61">
        <f>H29-G29</f>
        <v>2.255</v>
      </c>
      <c r="J29" s="62">
        <v>4</v>
      </c>
      <c r="K29" s="63">
        <v>137072</v>
      </c>
      <c r="L29" s="76">
        <f>K29/1000000</f>
        <v>0.137072</v>
      </c>
      <c r="M29" s="65">
        <f>(J29*J29)*(SQRT(L29))</f>
        <v>5.92371775154759</v>
      </c>
      <c r="N29" s="66" t="s">
        <v>45</v>
      </c>
      <c r="O29" s="56"/>
      <c r="P29" s="41"/>
      <c r="Q29" s="42"/>
      <c r="R29" s="19"/>
      <c r="S29" s="19"/>
      <c r="T29" s="19"/>
      <c r="U29" s="19"/>
      <c r="V29" s="19"/>
      <c r="W29" s="19"/>
      <c r="X29" s="19"/>
      <c r="Y29" s="19"/>
      <c r="Z29" s="19"/>
      <c r="AA29" s="43"/>
      <c r="AB29" s="44"/>
      <c r="AC29" s="19"/>
      <c r="AD29" s="19"/>
      <c r="AE29" s="19"/>
    </row>
    <row r="30" spans="1:31" ht="12.75" customHeight="1">
      <c r="A30" s="26" t="s">
        <v>20</v>
      </c>
      <c r="B30" s="46" t="s">
        <v>44</v>
      </c>
      <c r="C30" s="48">
        <v>739447.6</v>
      </c>
      <c r="D30" s="48">
        <v>6931243.9</v>
      </c>
      <c r="E30" s="48">
        <v>739926.1</v>
      </c>
      <c r="F30" s="48">
        <v>6930151.3</v>
      </c>
      <c r="G30" s="49">
        <v>33.81</v>
      </c>
      <c r="H30" s="49">
        <v>35.01</v>
      </c>
      <c r="I30" s="50">
        <f>H30-G30</f>
        <v>1.2</v>
      </c>
      <c r="J30" s="51">
        <v>4</v>
      </c>
      <c r="K30" s="52">
        <v>69576</v>
      </c>
      <c r="L30" s="53">
        <f>K30/1000000</f>
        <v>0.069576</v>
      </c>
      <c r="M30" s="54">
        <f>(J30*J30)*(SQRT(L30))</f>
        <v>4.22036206977553</v>
      </c>
      <c r="N30" s="55" t="s">
        <v>45</v>
      </c>
      <c r="O30" s="56" t="s">
        <v>45</v>
      </c>
      <c r="P30" s="57"/>
      <c r="Q30" s="42"/>
      <c r="R30" s="19"/>
      <c r="S30" s="19"/>
      <c r="T30" s="19"/>
      <c r="U30" s="19"/>
      <c r="V30" s="19"/>
      <c r="W30" s="19"/>
      <c r="X30" s="19"/>
      <c r="Y30" s="19"/>
      <c r="Z30" s="19"/>
      <c r="AA30" s="43"/>
      <c r="AB30" s="44"/>
      <c r="AC30" s="19"/>
      <c r="AD30" s="19"/>
      <c r="AE30" s="19"/>
    </row>
    <row r="31" spans="1:31" ht="12.75">
      <c r="A31" s="26"/>
      <c r="B31" s="18" t="s">
        <v>47</v>
      </c>
      <c r="C31" s="59">
        <v>739472.8</v>
      </c>
      <c r="D31" s="59">
        <v>6931255</v>
      </c>
      <c r="E31" s="59">
        <v>739553.6</v>
      </c>
      <c r="F31" s="59">
        <v>6931068.8</v>
      </c>
      <c r="G31" s="60">
        <v>33.81</v>
      </c>
      <c r="H31" s="60">
        <v>34.01</v>
      </c>
      <c r="I31" s="61">
        <f>H31-G31</f>
        <v>0.19999999999999601</v>
      </c>
      <c r="J31" s="62">
        <v>4</v>
      </c>
      <c r="K31" s="63">
        <v>69576</v>
      </c>
      <c r="L31" s="76">
        <f>K31/1000000</f>
        <v>0.069576</v>
      </c>
      <c r="M31" s="65">
        <f>(J31*J31)*(SQRT(L31))</f>
        <v>4.22036206977553</v>
      </c>
      <c r="N31" s="66" t="s">
        <v>45</v>
      </c>
      <c r="O31" s="56" t="s">
        <v>45</v>
      </c>
      <c r="P31" s="77"/>
      <c r="Q31" s="78"/>
      <c r="R31" s="72"/>
      <c r="S31" s="69"/>
      <c r="T31" s="79"/>
      <c r="U31" s="79"/>
      <c r="V31" s="79"/>
      <c r="W31" s="79"/>
      <c r="X31" s="80"/>
      <c r="Y31" s="69"/>
      <c r="Z31" s="69"/>
      <c r="AA31" s="43"/>
      <c r="AB31" s="44"/>
      <c r="AC31" s="69"/>
      <c r="AD31" s="68"/>
      <c r="AE31" s="19"/>
    </row>
    <row r="32" spans="1:31" ht="12.75">
      <c r="A32" s="77"/>
      <c r="B32" s="78"/>
      <c r="C32" s="79"/>
      <c r="D32" s="79"/>
      <c r="E32" s="79"/>
      <c r="F32" s="79"/>
      <c r="G32" s="81"/>
      <c r="H32" s="82"/>
      <c r="I32" s="83"/>
      <c r="J32" s="69"/>
      <c r="K32" s="84"/>
      <c r="L32" s="85"/>
      <c r="M32" s="86"/>
      <c r="N32" s="69"/>
      <c r="O32" s="68"/>
      <c r="P32" s="77"/>
      <c r="Q32" s="78"/>
      <c r="R32" s="72"/>
      <c r="S32" s="69"/>
      <c r="T32" s="79"/>
      <c r="U32" s="79"/>
      <c r="V32" s="79"/>
      <c r="W32" s="79"/>
      <c r="X32" s="80"/>
      <c r="Y32" s="69"/>
      <c r="Z32" s="69"/>
      <c r="AA32" s="43"/>
      <c r="AB32" s="44"/>
      <c r="AC32" s="69"/>
      <c r="AD32" s="68"/>
      <c r="AE32" s="19"/>
    </row>
    <row r="33" spans="1:31" ht="15">
      <c r="A33" s="87" t="s">
        <v>21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9"/>
    </row>
    <row r="34" spans="1:31" ht="15">
      <c r="A34" s="87"/>
      <c r="B34" s="87"/>
      <c r="C34" s="87"/>
      <c r="D34" s="88"/>
      <c r="E34" s="88"/>
      <c r="F34" s="88"/>
      <c r="G34" s="89"/>
      <c r="H34" s="89"/>
      <c r="I34" s="88"/>
      <c r="J34" s="88"/>
      <c r="K34" s="88"/>
      <c r="L34" s="88"/>
      <c r="M34" s="88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9"/>
    </row>
    <row r="35" spans="1:31" ht="23.25">
      <c r="A35" s="90"/>
      <c r="B35" s="2" t="s">
        <v>35</v>
      </c>
      <c r="C35" s="2" t="s">
        <v>0</v>
      </c>
      <c r="D35" s="2" t="s">
        <v>1</v>
      </c>
      <c r="E35" s="2" t="s">
        <v>0</v>
      </c>
      <c r="F35" s="2" t="s">
        <v>1</v>
      </c>
      <c r="G35" s="2" t="s">
        <v>2</v>
      </c>
      <c r="H35" s="2" t="s">
        <v>3</v>
      </c>
      <c r="I35" s="2" t="s">
        <v>36</v>
      </c>
      <c r="J35" s="2" t="s">
        <v>37</v>
      </c>
      <c r="K35" s="2" t="s">
        <v>38</v>
      </c>
      <c r="L35" s="2" t="s">
        <v>39</v>
      </c>
      <c r="M35" s="2" t="s">
        <v>40</v>
      </c>
      <c r="N35" s="2" t="s">
        <v>41</v>
      </c>
      <c r="O35" s="2" t="s">
        <v>42</v>
      </c>
      <c r="P35" s="5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9"/>
    </row>
    <row r="36" spans="1:31" ht="12.75" customHeight="1">
      <c r="A36" s="11"/>
      <c r="B36" s="11"/>
      <c r="C36" s="8" t="s">
        <v>10</v>
      </c>
      <c r="D36" s="8"/>
      <c r="E36" s="8" t="s">
        <v>11</v>
      </c>
      <c r="F36" s="8"/>
      <c r="G36" s="16"/>
      <c r="H36" s="16"/>
      <c r="I36" s="18"/>
      <c r="J36" s="16"/>
      <c r="K36" s="18"/>
      <c r="L36" s="18"/>
      <c r="M36" s="18"/>
      <c r="N36" s="18"/>
      <c r="O36" s="18"/>
      <c r="P36" s="41"/>
      <c r="Q36" s="42"/>
      <c r="R36" s="68"/>
      <c r="S36" s="91"/>
      <c r="T36" s="92"/>
      <c r="U36" s="92"/>
      <c r="V36" s="92"/>
      <c r="W36" s="92"/>
      <c r="X36" s="71"/>
      <c r="Y36" s="69"/>
      <c r="Z36" s="69"/>
      <c r="AA36" s="69"/>
      <c r="AB36" s="69"/>
      <c r="AC36" s="69"/>
      <c r="AD36" s="93"/>
      <c r="AE36" s="19"/>
    </row>
    <row r="37" spans="1:31" ht="12.75" customHeight="1">
      <c r="A37" s="26" t="s">
        <v>53</v>
      </c>
      <c r="B37" s="46" t="s">
        <v>44</v>
      </c>
      <c r="C37" s="94" t="s">
        <v>52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8" t="s">
        <v>45</v>
      </c>
      <c r="P37" s="41"/>
      <c r="Q37" s="42"/>
      <c r="R37" s="68"/>
      <c r="S37" s="91"/>
      <c r="T37" s="92"/>
      <c r="U37" s="92"/>
      <c r="V37" s="92"/>
      <c r="W37" s="92"/>
      <c r="X37" s="71"/>
      <c r="Y37" s="69"/>
      <c r="Z37" s="69"/>
      <c r="AA37" s="69"/>
      <c r="AB37" s="69"/>
      <c r="AC37" s="69"/>
      <c r="AD37" s="93"/>
      <c r="AE37" s="19"/>
    </row>
    <row r="38" spans="1:31" ht="12.75" customHeight="1">
      <c r="A38" s="26"/>
      <c r="B38" s="18" t="s">
        <v>47</v>
      </c>
      <c r="C38" s="59">
        <v>739963</v>
      </c>
      <c r="D38" s="59">
        <v>6930154.6</v>
      </c>
      <c r="E38" s="59">
        <v>740012.9</v>
      </c>
      <c r="F38" s="59">
        <v>6930096.5</v>
      </c>
      <c r="G38" s="62">
        <v>35.02</v>
      </c>
      <c r="H38" s="62">
        <v>35.1</v>
      </c>
      <c r="I38" s="95">
        <f>H38-G38</f>
        <v>0.0799999999999983</v>
      </c>
      <c r="J38" s="62">
        <v>2</v>
      </c>
      <c r="K38" s="59">
        <v>377150</v>
      </c>
      <c r="L38" s="76">
        <f>K38/1000000</f>
        <v>0.37715000000000004</v>
      </c>
      <c r="M38" s="65">
        <f>(J38*J38)*(SQRT(L38))</f>
        <v>2.4565015774470798</v>
      </c>
      <c r="N38" s="66" t="s">
        <v>45</v>
      </c>
      <c r="O38" s="8"/>
      <c r="P38" s="41"/>
      <c r="Q38" s="42"/>
      <c r="R38" s="68"/>
      <c r="S38" s="91"/>
      <c r="T38" s="92"/>
      <c r="U38" s="92"/>
      <c r="V38" s="92"/>
      <c r="W38" s="92"/>
      <c r="X38" s="71"/>
      <c r="Y38" s="69"/>
      <c r="Z38" s="69"/>
      <c r="AA38" s="69"/>
      <c r="AB38" s="69"/>
      <c r="AC38" s="69"/>
      <c r="AD38" s="93"/>
      <c r="AE38" s="19"/>
    </row>
    <row r="39" spans="1:31" ht="12.75" customHeight="1">
      <c r="A39" s="26" t="s">
        <v>22</v>
      </c>
      <c r="B39" s="46" t="s">
        <v>44</v>
      </c>
      <c r="C39" s="48">
        <v>741696</v>
      </c>
      <c r="D39" s="48">
        <v>6929530</v>
      </c>
      <c r="E39" s="48">
        <v>742654</v>
      </c>
      <c r="F39" s="48">
        <v>6928745</v>
      </c>
      <c r="G39" s="51">
        <v>36.92</v>
      </c>
      <c r="H39" s="51">
        <v>38.33</v>
      </c>
      <c r="I39" s="51">
        <f>H39-G39</f>
        <v>1.4099999999999966</v>
      </c>
      <c r="J39" s="51">
        <v>2.3</v>
      </c>
      <c r="K39" s="48">
        <v>377150</v>
      </c>
      <c r="L39" s="53">
        <f>K39/1000000</f>
        <v>0.37715000000000004</v>
      </c>
      <c r="M39" s="54">
        <f>(J39*J39)*(SQRT(L39))</f>
        <v>3.24872333617376</v>
      </c>
      <c r="N39" s="55" t="s">
        <v>45</v>
      </c>
      <c r="O39" s="15" t="s">
        <v>45</v>
      </c>
      <c r="P39" s="57"/>
      <c r="Q39" s="19"/>
      <c r="R39" s="19"/>
      <c r="S39" s="19"/>
      <c r="T39" s="19"/>
      <c r="U39" s="19"/>
      <c r="V39" s="19"/>
      <c r="W39" s="19"/>
      <c r="X39" s="80"/>
      <c r="Y39" s="19"/>
      <c r="Z39" s="19"/>
      <c r="AA39" s="43"/>
      <c r="AB39" s="44"/>
      <c r="AC39" s="19"/>
      <c r="AD39" s="93"/>
      <c r="AE39" s="19"/>
    </row>
    <row r="40" spans="1:31" ht="12.75">
      <c r="A40" s="26"/>
      <c r="B40" s="18" t="s">
        <v>47</v>
      </c>
      <c r="C40" s="59">
        <v>740012.9</v>
      </c>
      <c r="D40" s="59">
        <v>6930096.5</v>
      </c>
      <c r="E40" s="59">
        <v>741672</v>
      </c>
      <c r="F40" s="59">
        <v>6929552</v>
      </c>
      <c r="G40" s="62">
        <v>35.1</v>
      </c>
      <c r="H40" s="62">
        <v>36.9</v>
      </c>
      <c r="I40" s="95">
        <f>H40-G40</f>
        <v>1.7999999999999972</v>
      </c>
      <c r="J40" s="62">
        <v>2</v>
      </c>
      <c r="K40" s="59">
        <v>377150</v>
      </c>
      <c r="L40" s="76">
        <f>K40/1000000</f>
        <v>0.37715000000000004</v>
      </c>
      <c r="M40" s="65">
        <f>(J40*J40)*(SQRT(L40))</f>
        <v>2.4565015774470798</v>
      </c>
      <c r="N40" s="66" t="s">
        <v>45</v>
      </c>
      <c r="O40" s="15"/>
      <c r="P40" s="41"/>
      <c r="Q40" s="19"/>
      <c r="R40" s="19"/>
      <c r="S40" s="19"/>
      <c r="T40" s="19"/>
      <c r="U40" s="19"/>
      <c r="V40" s="19"/>
      <c r="W40" s="19"/>
      <c r="X40" s="80"/>
      <c r="Y40" s="19"/>
      <c r="Z40" s="19"/>
      <c r="AA40" s="43"/>
      <c r="AB40" s="44"/>
      <c r="AC40" s="19"/>
      <c r="AD40" s="19"/>
      <c r="AE40" s="19"/>
    </row>
    <row r="41" spans="1:31" ht="12.75" customHeight="1">
      <c r="A41" s="26" t="s">
        <v>54</v>
      </c>
      <c r="B41" s="46" t="s">
        <v>44</v>
      </c>
      <c r="C41" s="48">
        <v>745103</v>
      </c>
      <c r="D41" s="48">
        <v>6924169</v>
      </c>
      <c r="E41" s="48">
        <v>745162</v>
      </c>
      <c r="F41" s="48">
        <v>6924095</v>
      </c>
      <c r="G41" s="51">
        <v>43.85</v>
      </c>
      <c r="H41" s="51">
        <v>43.94</v>
      </c>
      <c r="I41" s="51">
        <f>H41-G41</f>
        <v>0.0899999999999963</v>
      </c>
      <c r="J41" s="51">
        <v>2.5</v>
      </c>
      <c r="K41" s="48">
        <v>33456</v>
      </c>
      <c r="L41" s="53">
        <f>K41/1000000</f>
        <v>0.033456</v>
      </c>
      <c r="M41" s="54">
        <v>1.1</v>
      </c>
      <c r="N41" s="55" t="s">
        <v>45</v>
      </c>
      <c r="O41" s="15" t="s">
        <v>45</v>
      </c>
      <c r="P41" s="57"/>
      <c r="Q41" s="19"/>
      <c r="R41" s="19"/>
      <c r="S41" s="19"/>
      <c r="T41" s="19"/>
      <c r="U41" s="19"/>
      <c r="V41" s="19"/>
      <c r="W41" s="19"/>
      <c r="X41" s="80"/>
      <c r="Y41" s="19"/>
      <c r="Z41" s="19"/>
      <c r="AA41" s="43"/>
      <c r="AB41" s="44"/>
      <c r="AC41" s="19"/>
      <c r="AD41" s="19"/>
      <c r="AE41" s="19"/>
    </row>
    <row r="42" spans="1:31" ht="12.75">
      <c r="A42" s="26"/>
      <c r="B42" s="18" t="s">
        <v>47</v>
      </c>
      <c r="C42" s="59">
        <v>745125</v>
      </c>
      <c r="D42" s="59">
        <v>6924188</v>
      </c>
      <c r="E42" s="59">
        <v>745183</v>
      </c>
      <c r="F42" s="59">
        <v>6924113</v>
      </c>
      <c r="G42" s="62">
        <v>43.85</v>
      </c>
      <c r="H42" s="62">
        <v>43.94</v>
      </c>
      <c r="I42" s="95">
        <f>H42-G42</f>
        <v>0.0899999999999963</v>
      </c>
      <c r="J42" s="62">
        <v>0.9</v>
      </c>
      <c r="K42" s="59">
        <v>33456</v>
      </c>
      <c r="L42" s="76">
        <f>K42/1000000</f>
        <v>0.033456</v>
      </c>
      <c r="M42" s="96">
        <v>0.1</v>
      </c>
      <c r="N42" s="66" t="s">
        <v>55</v>
      </c>
      <c r="O42" s="15"/>
      <c r="P42" s="41"/>
      <c r="Q42" s="19"/>
      <c r="R42" s="19"/>
      <c r="S42" s="19"/>
      <c r="T42" s="19"/>
      <c r="U42" s="19"/>
      <c r="V42" s="19"/>
      <c r="W42" s="19"/>
      <c r="X42" s="71"/>
      <c r="Y42" s="19"/>
      <c r="Z42" s="19"/>
      <c r="AA42" s="43"/>
      <c r="AB42" s="44"/>
      <c r="AC42" s="19"/>
      <c r="AD42" s="19"/>
      <c r="AE42" s="19"/>
    </row>
    <row r="43" spans="1:31" ht="12.75" customHeight="1">
      <c r="A43" s="26" t="s">
        <v>27</v>
      </c>
      <c r="B43" s="46" t="s">
        <v>44</v>
      </c>
      <c r="C43" s="48">
        <v>745162</v>
      </c>
      <c r="D43" s="48">
        <v>6924095</v>
      </c>
      <c r="E43" s="48">
        <v>745715</v>
      </c>
      <c r="F43" s="48">
        <v>6923429</v>
      </c>
      <c r="G43" s="51">
        <v>43.94</v>
      </c>
      <c r="H43" s="51">
        <v>44.81</v>
      </c>
      <c r="I43" s="51">
        <f>H43-G43</f>
        <v>0.8700000000000045</v>
      </c>
      <c r="J43" s="51">
        <v>4.6</v>
      </c>
      <c r="K43" s="48">
        <v>40725</v>
      </c>
      <c r="L43" s="53">
        <f>K43/1000000</f>
        <v>0.040725</v>
      </c>
      <c r="M43" s="54">
        <f>(J43*J43)*(SQRT(L43))</f>
        <v>4.2701802725412</v>
      </c>
      <c r="N43" s="55" t="s">
        <v>45</v>
      </c>
      <c r="O43" s="15" t="s">
        <v>45</v>
      </c>
      <c r="P43" s="57"/>
      <c r="Q43" s="19"/>
      <c r="R43" s="19"/>
      <c r="S43" s="19"/>
      <c r="T43" s="19"/>
      <c r="U43" s="19"/>
      <c r="V43" s="19"/>
      <c r="W43" s="19"/>
      <c r="X43" s="71"/>
      <c r="Y43" s="19"/>
      <c r="Z43" s="19"/>
      <c r="AA43" s="43"/>
      <c r="AB43" s="44"/>
      <c r="AC43" s="19"/>
      <c r="AD43" s="19"/>
      <c r="AE43" s="19"/>
    </row>
    <row r="44" spans="1:31" ht="12.75">
      <c r="A44" s="26"/>
      <c r="B44" s="18" t="s">
        <v>47</v>
      </c>
      <c r="C44" s="59">
        <v>745183</v>
      </c>
      <c r="D44" s="59">
        <v>6924113</v>
      </c>
      <c r="E44" s="59">
        <v>745733</v>
      </c>
      <c r="F44" s="59">
        <v>6923443</v>
      </c>
      <c r="G44" s="62">
        <v>43.94</v>
      </c>
      <c r="H44" s="62">
        <v>44.81</v>
      </c>
      <c r="I44" s="95">
        <f>H44-G44</f>
        <v>0.8700000000000045</v>
      </c>
      <c r="J44" s="62">
        <v>4.9</v>
      </c>
      <c r="K44" s="59">
        <v>40725</v>
      </c>
      <c r="L44" s="76">
        <f>K44/1000000</f>
        <v>0.040725</v>
      </c>
      <c r="M44" s="65">
        <f>(J44*J44)*(SQRT(L44))</f>
        <v>4.8453227005536</v>
      </c>
      <c r="N44" s="66" t="s">
        <v>45</v>
      </c>
      <c r="O44" s="15"/>
      <c r="P44" s="41"/>
      <c r="Q44" s="19"/>
      <c r="R44" s="19"/>
      <c r="S44" s="19"/>
      <c r="T44" s="19"/>
      <c r="U44" s="19"/>
      <c r="V44" s="19"/>
      <c r="W44" s="19"/>
      <c r="X44" s="71"/>
      <c r="Y44" s="19"/>
      <c r="Z44" s="19"/>
      <c r="AA44" s="43"/>
      <c r="AB44" s="44"/>
      <c r="AC44" s="19"/>
      <c r="AD44" s="19"/>
      <c r="AE44" s="19"/>
    </row>
    <row r="45" spans="1:31" ht="12.75" customHeight="1">
      <c r="A45" s="26" t="s">
        <v>56</v>
      </c>
      <c r="B45" s="46" t="s">
        <v>44</v>
      </c>
      <c r="C45" s="48">
        <v>745715</v>
      </c>
      <c r="D45" s="48">
        <v>6923429</v>
      </c>
      <c r="E45" s="48">
        <v>745772</v>
      </c>
      <c r="F45" s="48">
        <v>6923355</v>
      </c>
      <c r="G45" s="51">
        <v>44.81</v>
      </c>
      <c r="H45" s="51">
        <v>44.9</v>
      </c>
      <c r="I45" s="51">
        <f>H45-G45</f>
        <v>0.0899999999999963</v>
      </c>
      <c r="J45" s="51">
        <v>4.6</v>
      </c>
      <c r="K45" s="48">
        <v>40725</v>
      </c>
      <c r="L45" s="53">
        <f>K45/1000000</f>
        <v>0.040725</v>
      </c>
      <c r="M45" s="54">
        <f>(J45*J45)*(SQRT(L45))</f>
        <v>4.2701802725412</v>
      </c>
      <c r="N45" s="55" t="s">
        <v>45</v>
      </c>
      <c r="O45" s="15" t="s">
        <v>45</v>
      </c>
      <c r="P45" s="57"/>
      <c r="Q45" s="19"/>
      <c r="R45" s="19"/>
      <c r="S45" s="19"/>
      <c r="T45" s="19"/>
      <c r="U45" s="19"/>
      <c r="V45" s="19"/>
      <c r="W45" s="19"/>
      <c r="X45" s="71"/>
      <c r="Y45" s="19"/>
      <c r="Z45" s="19"/>
      <c r="AA45" s="43"/>
      <c r="AB45" s="44"/>
      <c r="AC45" s="19"/>
      <c r="AD45" s="19"/>
      <c r="AE45" s="19"/>
    </row>
    <row r="46" spans="1:31" ht="12.75" customHeight="1">
      <c r="A46" s="26"/>
      <c r="B46" s="18" t="s">
        <v>47</v>
      </c>
      <c r="C46" s="59">
        <v>745733</v>
      </c>
      <c r="D46" s="59">
        <v>6923443</v>
      </c>
      <c r="E46" s="59">
        <v>745791</v>
      </c>
      <c r="F46" s="59">
        <v>6923371</v>
      </c>
      <c r="G46" s="62">
        <v>44.81</v>
      </c>
      <c r="H46" s="62">
        <v>44.9</v>
      </c>
      <c r="I46" s="95">
        <f>H46-G46</f>
        <v>0.0899999999999963</v>
      </c>
      <c r="J46" s="62">
        <v>4.9</v>
      </c>
      <c r="K46" s="59">
        <v>40725</v>
      </c>
      <c r="L46" s="76">
        <f>K46/1000000</f>
        <v>0.040725</v>
      </c>
      <c r="M46" s="65">
        <f>(J46*J46)*(SQRT(L46))</f>
        <v>4.8453227005536</v>
      </c>
      <c r="N46" s="66" t="s">
        <v>45</v>
      </c>
      <c r="O46" s="15"/>
      <c r="P46" s="41"/>
      <c r="Q46" s="19"/>
      <c r="R46" s="19"/>
      <c r="S46" s="19"/>
      <c r="T46" s="19"/>
      <c r="U46" s="19"/>
      <c r="V46" s="19"/>
      <c r="W46" s="19"/>
      <c r="X46" s="71"/>
      <c r="Y46" s="19"/>
      <c r="Z46" s="19"/>
      <c r="AA46" s="43"/>
      <c r="AB46" s="44"/>
      <c r="AC46" s="19"/>
      <c r="AD46" s="19"/>
      <c r="AE46" s="19"/>
    </row>
    <row r="47" spans="1:31" ht="12.75" customHeight="1">
      <c r="A47" s="26" t="s">
        <v>28</v>
      </c>
      <c r="B47" s="46" t="s">
        <v>44</v>
      </c>
      <c r="C47" s="48">
        <v>746897</v>
      </c>
      <c r="D47" s="48">
        <v>6921987</v>
      </c>
      <c r="E47" s="48">
        <v>747391</v>
      </c>
      <c r="F47" s="48">
        <v>6921445</v>
      </c>
      <c r="G47" s="51">
        <v>46.67</v>
      </c>
      <c r="H47" s="51">
        <v>47.4</v>
      </c>
      <c r="I47" s="51">
        <f>H47-G47</f>
        <v>0.7299999999999969</v>
      </c>
      <c r="J47" s="51">
        <v>5.9</v>
      </c>
      <c r="K47" s="48">
        <v>1289232</v>
      </c>
      <c r="L47" s="53">
        <f>K47/1000000</f>
        <v>1.289232</v>
      </c>
      <c r="M47" s="54">
        <f>(J47*J47)*(SQRT(L47))</f>
        <v>39.5247891287885</v>
      </c>
      <c r="N47" s="55" t="s">
        <v>46</v>
      </c>
      <c r="O47" s="15" t="s">
        <v>46</v>
      </c>
      <c r="P47" s="57"/>
      <c r="Q47" s="19"/>
      <c r="R47" s="19"/>
      <c r="S47" s="19"/>
      <c r="T47" s="19"/>
      <c r="U47" s="19"/>
      <c r="V47" s="19"/>
      <c r="W47" s="19"/>
      <c r="X47" s="71"/>
      <c r="Y47" s="19"/>
      <c r="Z47" s="19"/>
      <c r="AA47" s="43"/>
      <c r="AB47" s="44"/>
      <c r="AC47" s="19"/>
      <c r="AD47" s="19"/>
      <c r="AE47" s="19"/>
    </row>
    <row r="48" spans="1:31" ht="12.75" customHeight="1">
      <c r="A48" s="26"/>
      <c r="B48" s="18" t="s">
        <v>47</v>
      </c>
      <c r="C48" s="59">
        <v>746917</v>
      </c>
      <c r="D48" s="59">
        <v>6922003</v>
      </c>
      <c r="E48" s="59">
        <v>747394</v>
      </c>
      <c r="F48" s="59">
        <v>6921476</v>
      </c>
      <c r="G48" s="62">
        <v>46.67</v>
      </c>
      <c r="H48" s="62">
        <v>47.38</v>
      </c>
      <c r="I48" s="95">
        <f>H48-G48</f>
        <v>0.7100000000000009</v>
      </c>
      <c r="J48" s="62">
        <v>5</v>
      </c>
      <c r="K48" s="59">
        <v>1289232</v>
      </c>
      <c r="L48" s="76">
        <f>K48/1000000</f>
        <v>1.289232</v>
      </c>
      <c r="M48" s="65">
        <f>(J48*J48)*(SQRT(L48))</f>
        <v>28.386088141905</v>
      </c>
      <c r="N48" s="66" t="s">
        <v>46</v>
      </c>
      <c r="O48" s="15"/>
      <c r="P48" s="41"/>
      <c r="Q48" s="19"/>
      <c r="R48" s="19"/>
      <c r="S48" s="19"/>
      <c r="T48" s="19"/>
      <c r="U48" s="19"/>
      <c r="V48" s="19"/>
      <c r="W48" s="19"/>
      <c r="X48" s="71"/>
      <c r="Y48" s="19"/>
      <c r="Z48" s="19"/>
      <c r="AA48" s="43"/>
      <c r="AB48" s="44"/>
      <c r="AC48" s="19"/>
      <c r="AD48" s="19"/>
      <c r="AE48" s="19"/>
    </row>
    <row r="49" spans="1:31" ht="12.75" customHeight="1">
      <c r="A49" s="97" t="s">
        <v>32</v>
      </c>
      <c r="B49" s="18" t="s">
        <v>47</v>
      </c>
      <c r="C49" s="98">
        <v>745035</v>
      </c>
      <c r="D49" s="98">
        <v>6925414</v>
      </c>
      <c r="E49" s="98">
        <v>746042</v>
      </c>
      <c r="F49" s="98">
        <v>6924135</v>
      </c>
      <c r="G49" s="62" t="s">
        <v>33</v>
      </c>
      <c r="H49" s="62" t="s">
        <v>33</v>
      </c>
      <c r="I49" s="95">
        <v>2.14</v>
      </c>
      <c r="J49" s="62">
        <v>3.5</v>
      </c>
      <c r="K49" s="59">
        <v>549837</v>
      </c>
      <c r="L49" s="76">
        <f>K49/1000000</f>
        <v>0.549837</v>
      </c>
      <c r="M49" s="65">
        <f>(J49*J49)*(SQRT(L49))</f>
        <v>9.08349683836021</v>
      </c>
      <c r="N49" s="66" t="s">
        <v>45</v>
      </c>
      <c r="O49" s="66" t="s">
        <v>45</v>
      </c>
      <c r="P49" s="57"/>
      <c r="Q49" s="19"/>
      <c r="R49" s="19"/>
      <c r="S49" s="19"/>
      <c r="T49" s="19"/>
      <c r="U49" s="19"/>
      <c r="V49" s="19"/>
      <c r="W49" s="19"/>
      <c r="X49" s="71"/>
      <c r="Y49" s="19"/>
      <c r="Z49" s="19"/>
      <c r="AA49" s="43"/>
      <c r="AB49" s="44"/>
      <c r="AC49" s="19"/>
      <c r="AD49" s="19"/>
      <c r="AE49" s="19"/>
    </row>
    <row r="50" spans="1:31" ht="12.75" customHeight="1">
      <c r="A50"/>
      <c r="B50"/>
      <c r="P50" s="57"/>
      <c r="Q50" s="19"/>
      <c r="R50" s="19"/>
      <c r="S50" s="19"/>
      <c r="T50" s="19"/>
      <c r="U50" s="19"/>
      <c r="V50" s="19"/>
      <c r="W50" s="19"/>
      <c r="X50" s="99"/>
      <c r="Y50" s="19"/>
      <c r="Z50" s="19"/>
      <c r="AA50" s="43"/>
      <c r="AB50" s="44"/>
      <c r="AC50" s="19"/>
      <c r="AD50" s="19"/>
      <c r="AE50" s="19"/>
    </row>
    <row r="51" spans="1:31" ht="12.75">
      <c r="A51" t="s">
        <v>57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U51" s="100"/>
      <c r="V51" s="100"/>
      <c r="W51" s="19"/>
      <c r="X51" s="19"/>
      <c r="Y51" s="19"/>
      <c r="Z51" s="19"/>
      <c r="AA51" s="19"/>
      <c r="AB51" s="19"/>
      <c r="AC51" s="19"/>
      <c r="AD51" s="19"/>
      <c r="AE51" s="19"/>
    </row>
  </sheetData>
  <sheetProtection selectLockedCells="1" selectUnlockedCells="1"/>
  <mergeCells count="46">
    <mergeCell ref="A1:O1"/>
    <mergeCell ref="C4:D4"/>
    <mergeCell ref="E4:F4"/>
    <mergeCell ref="A5:A6"/>
    <mergeCell ref="O5:O6"/>
    <mergeCell ref="A7:A8"/>
    <mergeCell ref="O7:O8"/>
    <mergeCell ref="A9:A10"/>
    <mergeCell ref="O9:O10"/>
    <mergeCell ref="A11:A12"/>
    <mergeCell ref="O11:O12"/>
    <mergeCell ref="A13:A14"/>
    <mergeCell ref="O13:O14"/>
    <mergeCell ref="A15:A16"/>
    <mergeCell ref="O15:O16"/>
    <mergeCell ref="A17:A18"/>
    <mergeCell ref="O17:O18"/>
    <mergeCell ref="A19:A21"/>
    <mergeCell ref="O19:O21"/>
    <mergeCell ref="A22:A23"/>
    <mergeCell ref="C22:N22"/>
    <mergeCell ref="O22:O23"/>
    <mergeCell ref="A24:A25"/>
    <mergeCell ref="O24:O25"/>
    <mergeCell ref="A26:A27"/>
    <mergeCell ref="O26:O27"/>
    <mergeCell ref="A28:A29"/>
    <mergeCell ref="O28:O29"/>
    <mergeCell ref="A30:A31"/>
    <mergeCell ref="O30:O31"/>
    <mergeCell ref="A33:O33"/>
    <mergeCell ref="C36:D36"/>
    <mergeCell ref="E36:F36"/>
    <mergeCell ref="A37:A38"/>
    <mergeCell ref="C37:N37"/>
    <mergeCell ref="O37:O38"/>
    <mergeCell ref="A39:A40"/>
    <mergeCell ref="O39:O40"/>
    <mergeCell ref="A41:A42"/>
    <mergeCell ref="O41:O42"/>
    <mergeCell ref="A43:A44"/>
    <mergeCell ref="O43:O44"/>
    <mergeCell ref="A45:A46"/>
    <mergeCell ref="O45:O46"/>
    <mergeCell ref="A47:A48"/>
    <mergeCell ref="O47:O48"/>
  </mergeCells>
  <printOptions/>
  <pageMargins left="0.16527777777777777" right="0.16527777777777777" top="0.4027777777777778" bottom="0.4027777777777778" header="0.16527777777777777" footer="0.16527777777777777"/>
  <pageSetup horizontalDpi="300" verticalDpi="300" orientation="landscape" paperSize="9"/>
  <headerFooter alignWithMargins="0">
    <oddHeader>&amp;C&amp;A</oddHeader>
    <oddFooter>&amp;CPage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2014-04-10T09:43:27Z</cp:lastPrinted>
  <dcterms:created xsi:type="dcterms:W3CDTF">2014-04-02T09:57:37Z</dcterms:created>
  <dcterms:modified xsi:type="dcterms:W3CDTF">2014-10-06T14:37:18Z</dcterms:modified>
  <cp:category/>
  <cp:version/>
  <cp:contentType/>
  <cp:contentStatus/>
  <cp:revision>126</cp:revision>
</cp:coreProperties>
</file>